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1"/>
  </bookViews>
  <sheets>
    <sheet name="Sheet1 (2)" sheetId="1" r:id="rId1"/>
    <sheet name="ปี 5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<sst xmlns="http://schemas.openxmlformats.org/spreadsheetml/2006/main" count="344" uniqueCount="89">
  <si>
    <t>บัญชีสรุปจำนวนโครงการและงบประมาณ</t>
  </si>
  <si>
    <t>ยุทธศาสตร์ / แนวทางการพัฒนา</t>
  </si>
  <si>
    <t>จำนวนโครงการที่ดำเนินการ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</si>
  <si>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</si>
  <si>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</si>
  <si>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</si>
  <si>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</si>
  <si>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หน่วยดำเนินการ</t>
  </si>
  <si>
    <t>รวม</t>
  </si>
  <si>
    <t>รวมทั้งสิ้น</t>
  </si>
  <si>
    <t>แผนการดำเนินงาน  ประจำปีงบประมาณ พ.ศ. 2553</t>
  </si>
  <si>
    <t>องค์การบริหารส่วนตำบลปากพนังฝั่งตะวันออก</t>
  </si>
  <si>
    <t>1. ยุทธศาสตร์การพัฒนาด้านโครงสร้างพื้นฐาน</t>
  </si>
  <si>
    <t xml:space="preserve">   1.1 ก่อสร้าง ปรับปรุง บำรุงรักษาถนน สะพาน</t>
  </si>
  <si>
    <t xml:space="preserve">       ทางเท้า ทางระบายน้ำ</t>
  </si>
  <si>
    <t xml:space="preserve">   1.2 ขุดลอกคลอง สระน้ำ แหล่งน้ำ</t>
  </si>
  <si>
    <t xml:space="preserve">   1.3 ก่อสร้าง ปรับปรุง ติดตั้ง บำรุงรักษาระบบ</t>
  </si>
  <si>
    <t xml:space="preserve">       ประปา บ่อบาดาล</t>
  </si>
  <si>
    <t xml:space="preserve">   1.4 พัฒนาระบบการสื่อสารโทรคมนาคมและ</t>
  </si>
  <si>
    <t xml:space="preserve">      การไฟฟ้า</t>
  </si>
  <si>
    <t xml:space="preserve">       การจัดทำป้ายชื่อถนน ตรอก ซอย สถานที่</t>
  </si>
  <si>
    <t xml:space="preserve">      สำคัญ</t>
  </si>
  <si>
    <t>2. ยุทธศาสคร์การพัฒนาคนและสังคม</t>
  </si>
  <si>
    <t xml:space="preserve">  2.1 ส่งเสริม สนับสนุนและพัฒนาด้านการศึกษา</t>
  </si>
  <si>
    <t xml:space="preserve">  2.2 ส่งเสริม สนับสนุนและพัฒนาด้าน</t>
  </si>
  <si>
    <t xml:space="preserve">      สาธารณสุข</t>
  </si>
  <si>
    <t xml:space="preserve">  2.3 จัดระเบียบชุมชน สังคมและการรักษาความ</t>
  </si>
  <si>
    <t xml:space="preserve">      สงบเรียบร้อยตลอดจนการป้องกันและ</t>
  </si>
  <si>
    <t xml:space="preserve">      บรรเทาสาธารณภัย</t>
  </si>
  <si>
    <t xml:space="preserve">  2.4 ส่งเสริม สนับสนุน การพัฒนาด้านการกีฬา</t>
  </si>
  <si>
    <t xml:space="preserve">      นันทนาการและการออกกำลังกาย</t>
  </si>
  <si>
    <t xml:space="preserve">  2.5 ส่งเสริม สนับสนุน การพัฒนาด้านศาสนา</t>
  </si>
  <si>
    <t xml:space="preserve">      ศิลปวัฒนธรรม จารีตประเพณี และภูมิปัญญา</t>
  </si>
  <si>
    <t xml:space="preserve">      ท้องถิ่น</t>
  </si>
  <si>
    <t xml:space="preserve">  2.6 ส่งเสริม สนับสนุนสวัสดิการและสังคม</t>
  </si>
  <si>
    <t xml:space="preserve">      สงเคราะห์</t>
  </si>
  <si>
    <t>3. ยุทธศาสตร์การพัฒนาเศรษฐกิจ</t>
  </si>
  <si>
    <t xml:space="preserve">   3.1 พัฒนาและส่งเสริมอาชีพให้แก่ประชาชน</t>
  </si>
  <si>
    <t xml:space="preserve">       หรือกลุ่มอาชีพต่างๆ</t>
  </si>
  <si>
    <t xml:space="preserve">   3.2 พัฒนาแหล่งท่องเที่ยว เส้นทางคมนาคม</t>
  </si>
  <si>
    <t xml:space="preserve">      และสิ่งอำนวยความสะดวกเพิ่มขึ้น</t>
  </si>
  <si>
    <t>4. ยุทธศาสตร์การพัฒนาสิ่งแวดล้อมและ</t>
  </si>
  <si>
    <t xml:space="preserve">  ทรัพยากรธรรมชาติ</t>
  </si>
  <si>
    <t xml:space="preserve">   4.1 อบรมและสร้างจิตสำนึกในการอนุรักษ์</t>
  </si>
  <si>
    <t xml:space="preserve">       ทรัพยากรธรรมชาติและสิ่งแวดล้อม</t>
  </si>
  <si>
    <t xml:space="preserve">   4.2 บำบัดและฟื้นฟูทรัพยากรธรรมชาติและ</t>
  </si>
  <si>
    <t xml:space="preserve">       สิ่งแวดล้อม</t>
  </si>
  <si>
    <t xml:space="preserve">   4.3 พัฒนาแหล่งที่อยู่อาศัยของสัตว์น้ำและ</t>
  </si>
  <si>
    <t xml:space="preserve">       อนุรักษ์ทรัพยากรบริเวณชายฝั่งทะเล</t>
  </si>
  <si>
    <t xml:space="preserve">   4.4 ส่งเสริมและอนุรักษ์การปลูกต้นไม้หรือ</t>
  </si>
  <si>
    <t xml:space="preserve">       ปลูกป่าเพื่อเพิ่มพื้นที่สีเขียวให้ท้องถิ่น</t>
  </si>
  <si>
    <t xml:space="preserve">      อนุรักษ์ฟื้นฟูป่าต้นน้ำ ป่าพรุ ป่าในที่ราบและ</t>
  </si>
  <si>
    <t xml:space="preserve">      ป่าชายเลน</t>
  </si>
  <si>
    <t>5. ยุทธศาสตร์การพัฒนาการเมือง การปกครอง</t>
  </si>
  <si>
    <t xml:space="preserve">   การบริหารจัดการองค์กรภายใต้ระบบ</t>
  </si>
  <si>
    <t xml:space="preserve">   ธรรมาภิบาล</t>
  </si>
  <si>
    <t xml:space="preserve">   5.1 ส่งเสริมและพัฒนาการปกครองระบอบ</t>
  </si>
  <si>
    <t xml:space="preserve">       ประชาธิปไตยและการมีส่วนร่วมของ</t>
  </si>
  <si>
    <t xml:space="preserve">       ประชาชนในการประกอบกิจกรรมต่างๆ</t>
  </si>
  <si>
    <t xml:space="preserve">       จัดการ</t>
  </si>
  <si>
    <t xml:space="preserve">   5.2 พัฒนาประสิทธิภาพบุคลากรและการบริหาร</t>
  </si>
  <si>
    <t xml:space="preserve">   5.3 พัฒนาระบบฐานข้อมูล ยานพาหนะ</t>
  </si>
  <si>
    <t xml:space="preserve">       เครื่องมือเครื่องใช้ อาคารสำนักงาน</t>
  </si>
  <si>
    <t xml:space="preserve">   5.4 ปรับปรุงและเพิ่มประสิทธิภาพการพัฒนา</t>
  </si>
  <si>
    <t xml:space="preserve">        รายได้</t>
  </si>
  <si>
    <t xml:space="preserve">   5.5 พัฒนาศักยภาพเพื่อเพิ่มขีดความสามารถ</t>
  </si>
  <si>
    <t xml:space="preserve">       ในการประสานงานระหว่างองค์การบริหาร</t>
  </si>
  <si>
    <t xml:space="preserve">       ส่วนตำบล ส่วนราชการและองค์กรอื่นๆ</t>
  </si>
  <si>
    <t xml:space="preserve">      ให้มีประสิทธิภาพเพิ่มมากขึ้น</t>
  </si>
  <si>
    <t>ส่วนโยธา</t>
  </si>
  <si>
    <t>สำนักงานปลัด</t>
  </si>
  <si>
    <t>ส่วนการคลัง</t>
  </si>
  <si>
    <t xml:space="preserve">      เทคโนโลยีให้ทันสมัยและมีประสิทธิภาพ</t>
  </si>
  <si>
    <t>การไฟฟ้าส่วนภูมิภาค</t>
  </si>
  <si>
    <t>อำเภอปากพนัง</t>
  </si>
  <si>
    <t xml:space="preserve">   1.5 พัฒนา ปรับปรุง บำรุงรักษาระบบการจราจร</t>
  </si>
  <si>
    <t>สพอ.ปากพนัง</t>
  </si>
  <si>
    <t>แผนการดำเนินงาน  ประจำปีงบประมาณ พ.ศ. 2555</t>
  </si>
  <si>
    <t>2. ยุทธศาสตร์การพัฒนาคนและสังคม</t>
  </si>
  <si>
    <t xml:space="preserve">   1.1 แผนงานเคหะและชุมชน</t>
  </si>
  <si>
    <t>หน่วยงาน</t>
  </si>
  <si>
    <t>รับผิดชอบหลัก</t>
  </si>
  <si>
    <t>แบบ ผด.01</t>
  </si>
  <si>
    <t>5. ยุทธศาสตร์การพัฒนาการเมืองการปกครอง</t>
  </si>
  <si>
    <t>22</t>
  </si>
  <si>
    <t>แผนการดำเนินงาน  ประจำปีงบประมาณ พ.ศ. 2564 เพิ่มเติม ฉบับที่ 1</t>
  </si>
  <si>
    <t>100</t>
  </si>
  <si>
    <t>5,934,303.76</t>
  </si>
  <si>
    <t>กองช่าง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</si>
</sst>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_-* #,##0.0_-;\-* #,##0.0_-;_-* &quot;-&quot;??_-;_-@_-"/>
    <numFmt numFmtId="200" formatCode="_-* #,##0_-;\-* #,##0_-;_-* &quot;-&quot;??_-;_-@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_-* #,##0.000_-;\-* #,##0.000_-;_-* &quot;-&quot;??_-;_-@_-"/>
    <numFmt numFmtId="208" formatCode="_-* #,##0.0000_-;\-* #,##0.0000_-;_-* &quot;-&quot;??_-;_-@_-"/>
    <numFmt numFmtId="209" formatCode="0.0"/>
    <numFmt numFmtId="210" formatCode="#,##0.0"/>
    <numFmt numFmtId="211" formatCode="#,##0.000"/>
    <numFmt numFmtId="212" formatCode="#,##0.0000"/>
    <numFmt numFmtId="213" formatCode="#,##0.00000"/>
  </numFmts>
  <fonts count="43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b/>
      <sz val="10"/>
      <name val="Arial"/>
      <family val="2"/>
    </font>
    <font>
      <sz val="15"/>
      <name val="Angsana New"/>
      <family val="1"/>
    </font>
    <font>
      <sz val="16"/>
      <name val="TH SarabunIT๙"/>
      <family val="2"/>
    </font>
    <font>
      <b/>
      <sz val="16"/>
      <name val="TH SarabunIT๙"/>
      <family val="2"/>
    </font>
    <font>
      <b/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3" fontId="1" fillId="0" borderId="0" xfId="33" applyFont="1" applyAlignment="1">
      <alignment/>
    </xf>
    <xf numFmtId="2" fontId="3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5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view="pageBreakPreview" zoomScale="75" zoomScaleNormal="75" zoomScaleSheetLayoutView="75" zoomScalePageLayoutView="0" workbookViewId="0" topLeftCell="A43">
      <selection activeCell="C19" sqref="C19"/>
    </sheetView>
  </sheetViews>
  <sheetFormatPr defaultColWidth="9.140625" defaultRowHeight="12.75"/>
  <cols>
    <col min="1" max="1" width="40.00390625" style="1" customWidth="1"/>
    <col min="2" max="2" width="27.7109375" style="1" customWidth="1"/>
    <col min="3" max="6" width="17.7109375" style="1" customWidth="1"/>
    <col min="7" max="16384" width="9.140625" style="1" customWidth="1"/>
  </cols>
  <sheetData>
    <row r="1" spans="1:15" ht="23.25">
      <c r="A1" s="53">
        <v>5</v>
      </c>
      <c r="B1" s="53"/>
      <c r="C1" s="53"/>
      <c r="D1" s="53"/>
      <c r="E1" s="53"/>
      <c r="F1" s="53"/>
      <c r="G1" s="2"/>
      <c r="H1" s="2"/>
      <c r="I1" s="2"/>
      <c r="J1" s="2"/>
      <c r="K1" s="2"/>
      <c r="L1" s="2"/>
      <c r="M1" s="2"/>
      <c r="N1" s="2"/>
      <c r="O1" s="2"/>
    </row>
    <row r="2" spans="1:15" ht="23.25">
      <c r="A2" s="52" t="s">
        <v>0</v>
      </c>
      <c r="B2" s="52"/>
      <c r="C2" s="52"/>
      <c r="D2" s="52"/>
      <c r="E2" s="52"/>
      <c r="F2" s="52"/>
      <c r="G2" s="2"/>
      <c r="H2" s="2"/>
      <c r="I2" s="2"/>
      <c r="J2" s="2"/>
      <c r="K2" s="2"/>
      <c r="L2" s="2"/>
      <c r="M2" s="2"/>
      <c r="N2" s="2"/>
      <c r="O2" s="2"/>
    </row>
    <row r="3" spans="1:15" ht="23.25">
      <c r="A3" s="52" t="s">
        <v>10</v>
      </c>
      <c r="B3" s="52"/>
      <c r="C3" s="52"/>
      <c r="D3" s="52"/>
      <c r="E3" s="52"/>
      <c r="F3" s="52"/>
      <c r="G3" s="2"/>
      <c r="H3" s="2"/>
      <c r="I3" s="2"/>
      <c r="J3" s="2"/>
      <c r="K3" s="2"/>
      <c r="L3" s="2"/>
      <c r="M3" s="2"/>
      <c r="N3" s="2"/>
      <c r="O3" s="2"/>
    </row>
    <row r="4" spans="1:15" ht="23.25">
      <c r="A4" s="52" t="s">
        <v>11</v>
      </c>
      <c r="B4" s="52"/>
      <c r="C4" s="52"/>
      <c r="D4" s="52"/>
      <c r="E4" s="52"/>
      <c r="F4" s="52"/>
      <c r="G4" s="2"/>
      <c r="H4" s="2"/>
      <c r="I4" s="2"/>
      <c r="J4" s="2"/>
      <c r="K4" s="2"/>
      <c r="L4" s="2"/>
      <c r="M4" s="2"/>
      <c r="N4" s="2"/>
      <c r="O4" s="2"/>
    </row>
    <row r="5" spans="1:6" s="8" customFormat="1" ht="23.25">
      <c r="A5" s="7" t="s">
        <v>1</v>
      </c>
      <c r="B5" s="7" t="s">
        <v>2</v>
      </c>
      <c r="C5" s="7" t="s">
        <v>3</v>
      </c>
      <c r="D5" s="7" t="s">
        <v>5</v>
      </c>
      <c r="E5" s="7" t="s">
        <v>3</v>
      </c>
      <c r="F5" s="7" t="s">
        <v>7</v>
      </c>
    </row>
    <row r="6" spans="1:6" s="8" customFormat="1" ht="23.25">
      <c r="A6" s="9"/>
      <c r="B6" s="9"/>
      <c r="C6" s="10" t="s">
        <v>4</v>
      </c>
      <c r="D6" s="9"/>
      <c r="E6" s="10" t="s">
        <v>6</v>
      </c>
      <c r="F6" s="9"/>
    </row>
    <row r="7" spans="1:6" ht="23.25">
      <c r="A7" s="11" t="s">
        <v>12</v>
      </c>
      <c r="B7" s="3"/>
      <c r="C7" s="3"/>
      <c r="D7" s="3"/>
      <c r="E7" s="3"/>
      <c r="F7" s="3"/>
    </row>
    <row r="8" spans="1:6" ht="23.25">
      <c r="A8" s="5" t="s">
        <v>13</v>
      </c>
      <c r="B8" s="14">
        <v>15</v>
      </c>
      <c r="C8" s="21">
        <f>SUM(B8*100/34)</f>
        <v>44.11764705882353</v>
      </c>
      <c r="D8" s="15">
        <v>2925200</v>
      </c>
      <c r="E8" s="21">
        <f>SUM(D8*100/9808082)</f>
        <v>29.82438360527573</v>
      </c>
      <c r="F8" s="14" t="s">
        <v>69</v>
      </c>
    </row>
    <row r="9" spans="1:6" ht="23.25">
      <c r="A9" s="5" t="s">
        <v>14</v>
      </c>
      <c r="B9" s="5"/>
      <c r="C9" s="14"/>
      <c r="D9" s="5"/>
      <c r="E9" s="14"/>
      <c r="F9" s="14"/>
    </row>
    <row r="10" spans="1:6" ht="23.25">
      <c r="A10" s="5"/>
      <c r="B10" s="5"/>
      <c r="C10" s="14"/>
      <c r="D10" s="5"/>
      <c r="E10" s="14"/>
      <c r="F10" s="14"/>
    </row>
    <row r="11" spans="1:6" ht="23.25">
      <c r="A11" s="5" t="s">
        <v>15</v>
      </c>
      <c r="B11" s="14">
        <v>2</v>
      </c>
      <c r="C11" s="21">
        <f>SUM(B11*100/34)</f>
        <v>5.882352941176471</v>
      </c>
      <c r="D11" s="15">
        <v>185000</v>
      </c>
      <c r="E11" s="21">
        <f>SUM(D11*100/9808082)</f>
        <v>1.8861995648078798</v>
      </c>
      <c r="F11" s="14" t="s">
        <v>69</v>
      </c>
    </row>
    <row r="12" spans="1:6" ht="23.25">
      <c r="A12" s="5"/>
      <c r="B12" s="14"/>
      <c r="C12" s="14"/>
      <c r="D12" s="15"/>
      <c r="E12" s="14"/>
      <c r="F12" s="14"/>
    </row>
    <row r="13" spans="1:6" ht="23.25">
      <c r="A13" s="5" t="s">
        <v>16</v>
      </c>
      <c r="B13" s="14">
        <v>0</v>
      </c>
      <c r="C13" s="14">
        <v>0</v>
      </c>
      <c r="D13" s="15">
        <v>0</v>
      </c>
      <c r="E13" s="14">
        <v>0</v>
      </c>
      <c r="F13" s="5"/>
    </row>
    <row r="14" spans="1:6" ht="23.25">
      <c r="A14" s="5" t="s">
        <v>17</v>
      </c>
      <c r="B14" s="14"/>
      <c r="C14" s="14"/>
      <c r="D14" s="15"/>
      <c r="E14" s="14"/>
      <c r="F14" s="5"/>
    </row>
    <row r="15" spans="1:6" ht="23.25">
      <c r="A15" s="5"/>
      <c r="B15" s="14"/>
      <c r="C15" s="14"/>
      <c r="D15" s="15"/>
      <c r="E15" s="14"/>
      <c r="F15" s="5"/>
    </row>
    <row r="16" spans="1:6" ht="23.25">
      <c r="A16" s="5" t="s">
        <v>18</v>
      </c>
      <c r="B16" s="14">
        <v>1</v>
      </c>
      <c r="C16" s="21">
        <f>SUM(B16*100/34)</f>
        <v>2.9411764705882355</v>
      </c>
      <c r="D16" s="15">
        <v>30000</v>
      </c>
      <c r="E16" s="21">
        <f>SUM(D16*100/9808082)</f>
        <v>0.3058701996985751</v>
      </c>
      <c r="F16" s="28" t="s">
        <v>73</v>
      </c>
    </row>
    <row r="17" spans="1:6" ht="23.25">
      <c r="A17" s="5" t="s">
        <v>19</v>
      </c>
      <c r="B17" s="14"/>
      <c r="C17" s="14"/>
      <c r="D17" s="15"/>
      <c r="E17" s="14"/>
      <c r="F17" s="29" t="s">
        <v>74</v>
      </c>
    </row>
    <row r="18" spans="1:6" ht="23.25">
      <c r="A18" s="5"/>
      <c r="B18" s="14"/>
      <c r="C18" s="14"/>
      <c r="D18" s="15"/>
      <c r="E18" s="14"/>
      <c r="F18" s="5"/>
    </row>
    <row r="19" spans="1:6" ht="23.25">
      <c r="A19" s="5" t="s">
        <v>75</v>
      </c>
      <c r="B19" s="14">
        <v>0</v>
      </c>
      <c r="C19" s="14">
        <v>0</v>
      </c>
      <c r="D19" s="15">
        <v>0</v>
      </c>
      <c r="E19" s="14">
        <v>0</v>
      </c>
      <c r="F19" s="5"/>
    </row>
    <row r="20" spans="1:6" ht="23.25">
      <c r="A20" s="5" t="s">
        <v>20</v>
      </c>
      <c r="B20" s="14"/>
      <c r="C20" s="14"/>
      <c r="D20" s="15"/>
      <c r="E20" s="14"/>
      <c r="F20" s="14"/>
    </row>
    <row r="21" spans="1:6" ht="23.25">
      <c r="A21" s="5" t="s">
        <v>21</v>
      </c>
      <c r="B21" s="5"/>
      <c r="C21" s="14"/>
      <c r="D21" s="15"/>
      <c r="E21" s="14"/>
      <c r="F21" s="5"/>
    </row>
    <row r="22" spans="1:6" ht="23.25">
      <c r="A22" s="5"/>
      <c r="B22" s="5"/>
      <c r="C22" s="5"/>
      <c r="D22" s="5"/>
      <c r="E22" s="5"/>
      <c r="F22" s="5"/>
    </row>
    <row r="23" spans="1:6" ht="23.25">
      <c r="A23" s="12" t="s">
        <v>8</v>
      </c>
      <c r="B23" s="12">
        <f>SUM(B8:B22)</f>
        <v>18</v>
      </c>
      <c r="C23" s="24">
        <f>SUM(C8+C11+C13+C16+C19)</f>
        <v>52.94117647058823</v>
      </c>
      <c r="D23" s="19">
        <f>SUM(D8:D22)</f>
        <v>3140200</v>
      </c>
      <c r="E23" s="19">
        <f>SUM(E8:E22)</f>
        <v>32.016453369782184</v>
      </c>
      <c r="F23" s="12"/>
    </row>
    <row r="24" spans="1:15" ht="23.25">
      <c r="A24" s="53">
        <v>6</v>
      </c>
      <c r="B24" s="53"/>
      <c r="C24" s="53"/>
      <c r="D24" s="53"/>
      <c r="E24" s="53"/>
      <c r="F24" s="53"/>
      <c r="G24" s="2"/>
      <c r="H24" s="2"/>
      <c r="I24" s="2"/>
      <c r="J24" s="2"/>
      <c r="K24" s="2"/>
      <c r="L24" s="2"/>
      <c r="M24" s="2"/>
      <c r="N24" s="2"/>
      <c r="O24" s="2"/>
    </row>
    <row r="25" spans="1:15" ht="23.25">
      <c r="A25" s="52" t="s">
        <v>0</v>
      </c>
      <c r="B25" s="52"/>
      <c r="C25" s="52"/>
      <c r="D25" s="52"/>
      <c r="E25" s="52"/>
      <c r="F25" s="52"/>
      <c r="G25" s="2"/>
      <c r="H25" s="2"/>
      <c r="I25" s="2"/>
      <c r="J25" s="2"/>
      <c r="K25" s="2"/>
      <c r="L25" s="2"/>
      <c r="M25" s="2"/>
      <c r="N25" s="2"/>
      <c r="O25" s="2"/>
    </row>
    <row r="26" spans="1:15" ht="23.25">
      <c r="A26" s="52" t="s">
        <v>10</v>
      </c>
      <c r="B26" s="52"/>
      <c r="C26" s="52"/>
      <c r="D26" s="52"/>
      <c r="E26" s="52"/>
      <c r="F26" s="52"/>
      <c r="G26" s="2"/>
      <c r="H26" s="2"/>
      <c r="I26" s="2"/>
      <c r="J26" s="2"/>
      <c r="K26" s="2"/>
      <c r="L26" s="2"/>
      <c r="M26" s="2"/>
      <c r="N26" s="2"/>
      <c r="O26" s="2"/>
    </row>
    <row r="27" spans="1:15" ht="23.25">
      <c r="A27" s="52" t="s">
        <v>11</v>
      </c>
      <c r="B27" s="52"/>
      <c r="C27" s="52"/>
      <c r="D27" s="52"/>
      <c r="E27" s="52"/>
      <c r="F27" s="52"/>
      <c r="G27" s="2"/>
      <c r="H27" s="2"/>
      <c r="I27" s="2"/>
      <c r="J27" s="2"/>
      <c r="K27" s="2"/>
      <c r="L27" s="2"/>
      <c r="M27" s="2"/>
      <c r="N27" s="2"/>
      <c r="O27" s="2"/>
    </row>
    <row r="28" spans="1:6" s="8" customFormat="1" ht="23.25">
      <c r="A28" s="7" t="s">
        <v>1</v>
      </c>
      <c r="B28" s="7" t="s">
        <v>2</v>
      </c>
      <c r="C28" s="7" t="s">
        <v>3</v>
      </c>
      <c r="D28" s="7" t="s">
        <v>5</v>
      </c>
      <c r="E28" s="7" t="s">
        <v>3</v>
      </c>
      <c r="F28" s="7" t="s">
        <v>7</v>
      </c>
    </row>
    <row r="29" spans="1:6" s="8" customFormat="1" ht="23.25">
      <c r="A29" s="9"/>
      <c r="B29" s="9"/>
      <c r="C29" s="10" t="s">
        <v>4</v>
      </c>
      <c r="D29" s="9"/>
      <c r="E29" s="10" t="s">
        <v>6</v>
      </c>
      <c r="F29" s="9"/>
    </row>
    <row r="30" spans="1:6" ht="23.25">
      <c r="A30" s="13" t="s">
        <v>22</v>
      </c>
      <c r="B30" s="5"/>
      <c r="C30" s="5"/>
      <c r="D30" s="5"/>
      <c r="E30" s="5"/>
      <c r="F30" s="5"/>
    </row>
    <row r="31" spans="1:6" ht="23.25">
      <c r="A31" s="5" t="s">
        <v>23</v>
      </c>
      <c r="B31" s="14">
        <v>4</v>
      </c>
      <c r="C31" s="21">
        <f>SUM(B31*100/34)</f>
        <v>11.764705882352942</v>
      </c>
      <c r="D31" s="15">
        <v>1826382</v>
      </c>
      <c r="E31" s="21">
        <f>SUM(D31*100/9808082)</f>
        <v>18.621194235529433</v>
      </c>
      <c r="F31" s="14" t="s">
        <v>70</v>
      </c>
    </row>
    <row r="32" spans="1:6" ht="23.25">
      <c r="A32" s="6"/>
      <c r="B32" s="14"/>
      <c r="C32" s="14"/>
      <c r="D32" s="15"/>
      <c r="E32" s="14"/>
      <c r="F32" s="14"/>
    </row>
    <row r="33" spans="1:6" ht="23.25">
      <c r="A33" s="5" t="s">
        <v>24</v>
      </c>
      <c r="B33" s="14">
        <v>1</v>
      </c>
      <c r="C33" s="21">
        <f>SUM(B33*100/34)</f>
        <v>2.9411764705882355</v>
      </c>
      <c r="D33" s="15">
        <v>70000</v>
      </c>
      <c r="E33" s="21">
        <f>SUM(D33*100/9808082)</f>
        <v>0.7136971326300086</v>
      </c>
      <c r="F33" s="14" t="s">
        <v>70</v>
      </c>
    </row>
    <row r="34" spans="1:6" ht="23.25">
      <c r="A34" s="5" t="s">
        <v>25</v>
      </c>
      <c r="B34" s="14"/>
      <c r="C34" s="14"/>
      <c r="D34" s="14"/>
      <c r="E34" s="14"/>
      <c r="F34" s="14"/>
    </row>
    <row r="35" spans="1:6" ht="23.25">
      <c r="A35" s="5"/>
      <c r="B35" s="5"/>
      <c r="C35" s="14"/>
      <c r="D35" s="5"/>
      <c r="E35" s="14"/>
      <c r="F35" s="5"/>
    </row>
    <row r="36" spans="1:6" ht="23.25">
      <c r="A36" s="5" t="s">
        <v>26</v>
      </c>
      <c r="B36" s="14">
        <v>1</v>
      </c>
      <c r="C36" s="21">
        <f>SUM(B36*100/34)</f>
        <v>2.9411764705882355</v>
      </c>
      <c r="D36" s="15">
        <v>150000</v>
      </c>
      <c r="E36" s="21">
        <f>SUM(D36*100/9808082)</f>
        <v>1.5293509984928755</v>
      </c>
      <c r="F36" s="14" t="s">
        <v>70</v>
      </c>
    </row>
    <row r="37" spans="1:6" ht="23.25">
      <c r="A37" s="5" t="s">
        <v>27</v>
      </c>
      <c r="B37" s="5"/>
      <c r="C37" s="14"/>
      <c r="D37" s="5"/>
      <c r="E37" s="14"/>
      <c r="F37" s="14"/>
    </row>
    <row r="38" spans="1:6" ht="23.25">
      <c r="A38" s="5" t="s">
        <v>28</v>
      </c>
      <c r="B38" s="5"/>
      <c r="C38" s="14"/>
      <c r="D38" s="5"/>
      <c r="E38" s="14"/>
      <c r="F38" s="14"/>
    </row>
    <row r="39" spans="1:6" ht="23.25">
      <c r="A39" s="5"/>
      <c r="B39" s="5"/>
      <c r="C39" s="14"/>
      <c r="D39" s="5"/>
      <c r="E39" s="14"/>
      <c r="F39" s="14"/>
    </row>
    <row r="40" spans="1:6" ht="23.25">
      <c r="A40" s="5" t="s">
        <v>29</v>
      </c>
      <c r="B40" s="14">
        <v>1</v>
      </c>
      <c r="C40" s="21">
        <f>SUM(B40*100/34)</f>
        <v>2.9411764705882355</v>
      </c>
      <c r="D40" s="15">
        <v>250000</v>
      </c>
      <c r="E40" s="21">
        <f>SUM(D40*100/9808082)</f>
        <v>2.548918330821459</v>
      </c>
      <c r="F40" s="14" t="s">
        <v>70</v>
      </c>
    </row>
    <row r="41" spans="1:6" ht="23.25">
      <c r="A41" s="6" t="s">
        <v>30</v>
      </c>
      <c r="B41" s="14"/>
      <c r="C41" s="14"/>
      <c r="D41" s="15"/>
      <c r="E41" s="14"/>
      <c r="F41" s="14"/>
    </row>
    <row r="42" spans="1:6" ht="23.25">
      <c r="A42" s="5"/>
      <c r="B42" s="14"/>
      <c r="C42" s="14"/>
      <c r="D42" s="15"/>
      <c r="E42" s="14"/>
      <c r="F42" s="14"/>
    </row>
    <row r="43" spans="1:6" ht="23.25">
      <c r="A43" s="5"/>
      <c r="B43" s="5"/>
      <c r="C43" s="5"/>
      <c r="D43" s="5"/>
      <c r="E43" s="5"/>
      <c r="F43" s="14"/>
    </row>
    <row r="44" spans="1:6" ht="23.25">
      <c r="A44" s="5"/>
      <c r="B44" s="5"/>
      <c r="C44" s="5"/>
      <c r="D44" s="5"/>
      <c r="E44" s="5"/>
      <c r="F44" s="5"/>
    </row>
    <row r="45" spans="1:6" ht="23.25">
      <c r="A45" s="5"/>
      <c r="B45" s="5"/>
      <c r="C45" s="5"/>
      <c r="D45" s="5"/>
      <c r="E45" s="5"/>
      <c r="F45" s="5"/>
    </row>
    <row r="46" spans="1:6" ht="23.25">
      <c r="A46" s="10"/>
      <c r="B46" s="9"/>
      <c r="C46" s="9"/>
      <c r="D46" s="9"/>
      <c r="E46" s="9"/>
      <c r="F46" s="9"/>
    </row>
    <row r="47" spans="1:15" ht="23.25">
      <c r="A47" s="53">
        <v>7</v>
      </c>
      <c r="B47" s="53"/>
      <c r="C47" s="53"/>
      <c r="D47" s="53"/>
      <c r="E47" s="53"/>
      <c r="F47" s="53"/>
      <c r="G47" s="2"/>
      <c r="H47" s="2"/>
      <c r="I47" s="2"/>
      <c r="J47" s="2"/>
      <c r="K47" s="2"/>
      <c r="L47" s="2"/>
      <c r="M47" s="2"/>
      <c r="N47" s="2"/>
      <c r="O47" s="2"/>
    </row>
    <row r="48" spans="1:15" ht="23.25">
      <c r="A48" s="52" t="s">
        <v>0</v>
      </c>
      <c r="B48" s="52"/>
      <c r="C48" s="52"/>
      <c r="D48" s="52"/>
      <c r="E48" s="52"/>
      <c r="F48" s="52"/>
      <c r="G48" s="2"/>
      <c r="H48" s="2"/>
      <c r="I48" s="2"/>
      <c r="J48" s="2"/>
      <c r="K48" s="2"/>
      <c r="L48" s="2"/>
      <c r="M48" s="2"/>
      <c r="N48" s="2"/>
      <c r="O48" s="2"/>
    </row>
    <row r="49" spans="1:15" ht="23.25">
      <c r="A49" s="52" t="s">
        <v>10</v>
      </c>
      <c r="B49" s="52"/>
      <c r="C49" s="52"/>
      <c r="D49" s="52"/>
      <c r="E49" s="52"/>
      <c r="F49" s="52"/>
      <c r="G49" s="2"/>
      <c r="H49" s="2"/>
      <c r="I49" s="2"/>
      <c r="J49" s="2"/>
      <c r="K49" s="2"/>
      <c r="L49" s="2"/>
      <c r="M49" s="2"/>
      <c r="N49" s="2"/>
      <c r="O49" s="2"/>
    </row>
    <row r="50" spans="1:15" ht="23.25">
      <c r="A50" s="52" t="s">
        <v>11</v>
      </c>
      <c r="B50" s="52"/>
      <c r="C50" s="52"/>
      <c r="D50" s="52"/>
      <c r="E50" s="52"/>
      <c r="F50" s="52"/>
      <c r="G50" s="2"/>
      <c r="H50" s="2"/>
      <c r="I50" s="2"/>
      <c r="J50" s="2"/>
      <c r="K50" s="2"/>
      <c r="L50" s="2"/>
      <c r="M50" s="2"/>
      <c r="N50" s="2"/>
      <c r="O50" s="2"/>
    </row>
    <row r="51" spans="1:6" s="8" customFormat="1" ht="23.25">
      <c r="A51" s="7" t="s">
        <v>1</v>
      </c>
      <c r="B51" s="7" t="s">
        <v>2</v>
      </c>
      <c r="C51" s="7" t="s">
        <v>3</v>
      </c>
      <c r="D51" s="7" t="s">
        <v>5</v>
      </c>
      <c r="E51" s="7" t="s">
        <v>3</v>
      </c>
      <c r="F51" s="7" t="s">
        <v>7</v>
      </c>
    </row>
    <row r="52" spans="1:6" s="8" customFormat="1" ht="23.25">
      <c r="A52" s="9"/>
      <c r="B52" s="9"/>
      <c r="C52" s="10" t="s">
        <v>4</v>
      </c>
      <c r="D52" s="9"/>
      <c r="E52" s="10" t="s">
        <v>6</v>
      </c>
      <c r="F52" s="9"/>
    </row>
    <row r="53" spans="1:6" ht="23.25">
      <c r="A53" s="6" t="s">
        <v>31</v>
      </c>
      <c r="B53" s="16">
        <v>1</v>
      </c>
      <c r="C53" s="21">
        <f>SUM(B53*100/34)</f>
        <v>2.9411764705882355</v>
      </c>
      <c r="D53" s="17">
        <v>250000</v>
      </c>
      <c r="E53" s="21">
        <f>SUM(D53*100/9808082)</f>
        <v>2.548918330821459</v>
      </c>
      <c r="F53" s="14" t="s">
        <v>70</v>
      </c>
    </row>
    <row r="54" spans="1:6" ht="23.25">
      <c r="A54" s="5" t="s">
        <v>32</v>
      </c>
      <c r="B54" s="5"/>
      <c r="C54" s="14"/>
      <c r="D54" s="5"/>
      <c r="E54" s="14"/>
      <c r="F54" s="14"/>
    </row>
    <row r="55" spans="1:6" ht="23.25">
      <c r="A55" s="5" t="s">
        <v>33</v>
      </c>
      <c r="B55" s="5"/>
      <c r="C55" s="14"/>
      <c r="D55" s="5"/>
      <c r="E55" s="14"/>
      <c r="F55" s="14"/>
    </row>
    <row r="56" spans="1:6" ht="23.25">
      <c r="A56" s="5"/>
      <c r="B56" s="5"/>
      <c r="C56" s="14"/>
      <c r="D56" s="5"/>
      <c r="E56" s="14"/>
      <c r="F56" s="14"/>
    </row>
    <row r="57" spans="1:6" ht="23.25">
      <c r="A57" s="5" t="s">
        <v>34</v>
      </c>
      <c r="B57" s="14">
        <v>1</v>
      </c>
      <c r="C57" s="21">
        <f>SUM(B57*100/34)</f>
        <v>2.9411764705882355</v>
      </c>
      <c r="D57" s="15">
        <v>2826000</v>
      </c>
      <c r="E57" s="21">
        <f>SUM(D57*100/9808082)</f>
        <v>28.812972811605775</v>
      </c>
      <c r="F57" s="14" t="s">
        <v>70</v>
      </c>
    </row>
    <row r="58" spans="1:6" ht="23.25">
      <c r="A58" s="5" t="s">
        <v>35</v>
      </c>
      <c r="B58" s="14"/>
      <c r="C58" s="14"/>
      <c r="D58" s="15"/>
      <c r="E58" s="14"/>
      <c r="F58" s="14"/>
    </row>
    <row r="59" spans="1:6" ht="23.25">
      <c r="A59" s="5"/>
      <c r="B59" s="5"/>
      <c r="C59" s="5"/>
      <c r="D59" s="5"/>
      <c r="E59" s="5"/>
      <c r="F59" s="14"/>
    </row>
    <row r="60" spans="1:6" ht="23.25">
      <c r="A60" s="5"/>
      <c r="B60" s="5"/>
      <c r="C60" s="5"/>
      <c r="D60" s="5"/>
      <c r="E60" s="5"/>
      <c r="F60" s="14"/>
    </row>
    <row r="61" spans="1:6" ht="23.25">
      <c r="A61" s="5"/>
      <c r="B61" s="5"/>
      <c r="C61" s="5"/>
      <c r="D61" s="5"/>
      <c r="E61" s="5"/>
      <c r="F61" s="5"/>
    </row>
    <row r="62" spans="1:6" ht="23.25">
      <c r="A62" s="5"/>
      <c r="B62" s="14"/>
      <c r="C62" s="14"/>
      <c r="D62" s="15"/>
      <c r="E62" s="14"/>
      <c r="F62" s="14"/>
    </row>
    <row r="63" spans="1:6" ht="23.25">
      <c r="A63" s="5"/>
      <c r="B63" s="5"/>
      <c r="C63" s="5"/>
      <c r="D63" s="5"/>
      <c r="E63" s="5"/>
      <c r="F63" s="5"/>
    </row>
    <row r="64" spans="1:6" ht="23.25">
      <c r="A64" s="5"/>
      <c r="B64" s="5"/>
      <c r="C64" s="5"/>
      <c r="D64" s="5"/>
      <c r="E64" s="5"/>
      <c r="F64" s="5"/>
    </row>
    <row r="65" spans="1:6" ht="23.25">
      <c r="A65" s="5"/>
      <c r="B65" s="5"/>
      <c r="C65" s="5"/>
      <c r="D65" s="5"/>
      <c r="E65" s="5"/>
      <c r="F65" s="5"/>
    </row>
    <row r="66" spans="1:6" ht="23.25">
      <c r="A66" s="5"/>
      <c r="B66" s="5"/>
      <c r="C66" s="5"/>
      <c r="D66" s="5"/>
      <c r="E66" s="5"/>
      <c r="F66" s="5"/>
    </row>
    <row r="67" spans="1:6" ht="23.25">
      <c r="A67" s="5"/>
      <c r="B67" s="5"/>
      <c r="C67" s="5"/>
      <c r="D67" s="5"/>
      <c r="E67" s="5"/>
      <c r="F67" s="5"/>
    </row>
    <row r="68" spans="1:6" ht="23.25">
      <c r="A68" s="5"/>
      <c r="B68" s="5"/>
      <c r="C68" s="5"/>
      <c r="D68" s="4"/>
      <c r="E68" s="4"/>
      <c r="F68" s="5"/>
    </row>
    <row r="69" spans="1:6" ht="23.25">
      <c r="A69" s="12" t="s">
        <v>8</v>
      </c>
      <c r="B69" s="12">
        <f>SUM(B31+B33+B36+B40+B53+B57)</f>
        <v>9</v>
      </c>
      <c r="C69" s="24">
        <f>SUM(C31+C33+C36+C40+C53+C57)</f>
        <v>26.47058823529412</v>
      </c>
      <c r="D69" s="25">
        <f>SUM(D31+D33+D36+D40+D53+D57)</f>
        <v>5372382</v>
      </c>
      <c r="E69" s="25">
        <f>SUM(E31+E33+E36+E40+E53+E57)</f>
        <v>54.77505183990101</v>
      </c>
      <c r="F69" s="20"/>
    </row>
    <row r="70" spans="1:15" ht="23.25">
      <c r="A70" s="53">
        <v>8</v>
      </c>
      <c r="B70" s="53"/>
      <c r="C70" s="53"/>
      <c r="D70" s="53"/>
      <c r="E70" s="53"/>
      <c r="F70" s="53"/>
      <c r="G70" s="2"/>
      <c r="H70" s="2"/>
      <c r="I70" s="2"/>
      <c r="J70" s="2"/>
      <c r="K70" s="2"/>
      <c r="L70" s="2"/>
      <c r="M70" s="2"/>
      <c r="N70" s="2"/>
      <c r="O70" s="2"/>
    </row>
    <row r="71" spans="1:15" ht="23.25">
      <c r="A71" s="52" t="s">
        <v>0</v>
      </c>
      <c r="B71" s="52"/>
      <c r="C71" s="52"/>
      <c r="D71" s="52"/>
      <c r="E71" s="52"/>
      <c r="F71" s="52"/>
      <c r="G71" s="2"/>
      <c r="H71" s="2"/>
      <c r="I71" s="2"/>
      <c r="J71" s="2"/>
      <c r="K71" s="2"/>
      <c r="L71" s="2"/>
      <c r="M71" s="2"/>
      <c r="N71" s="2"/>
      <c r="O71" s="2"/>
    </row>
    <row r="72" spans="1:15" ht="23.25">
      <c r="A72" s="52" t="s">
        <v>10</v>
      </c>
      <c r="B72" s="52"/>
      <c r="C72" s="52"/>
      <c r="D72" s="52"/>
      <c r="E72" s="52"/>
      <c r="F72" s="52"/>
      <c r="G72" s="2"/>
      <c r="H72" s="2"/>
      <c r="I72" s="2"/>
      <c r="J72" s="2"/>
      <c r="K72" s="2"/>
      <c r="L72" s="2"/>
      <c r="M72" s="2"/>
      <c r="N72" s="2"/>
      <c r="O72" s="2"/>
    </row>
    <row r="73" spans="1:15" ht="23.25">
      <c r="A73" s="52" t="s">
        <v>11</v>
      </c>
      <c r="B73" s="52"/>
      <c r="C73" s="52"/>
      <c r="D73" s="52"/>
      <c r="E73" s="52"/>
      <c r="F73" s="52"/>
      <c r="G73" s="2"/>
      <c r="H73" s="2"/>
      <c r="I73" s="2"/>
      <c r="J73" s="2"/>
      <c r="K73" s="2"/>
      <c r="L73" s="2"/>
      <c r="M73" s="2"/>
      <c r="N73" s="2"/>
      <c r="O73" s="2"/>
    </row>
    <row r="74" spans="1:6" s="8" customFormat="1" ht="23.25">
      <c r="A74" s="7" t="s">
        <v>1</v>
      </c>
      <c r="B74" s="7" t="s">
        <v>2</v>
      </c>
      <c r="C74" s="7" t="s">
        <v>3</v>
      </c>
      <c r="D74" s="7" t="s">
        <v>5</v>
      </c>
      <c r="E74" s="7" t="s">
        <v>3</v>
      </c>
      <c r="F74" s="7" t="s">
        <v>7</v>
      </c>
    </row>
    <row r="75" spans="1:6" s="8" customFormat="1" ht="23.25">
      <c r="A75" s="9"/>
      <c r="B75" s="9"/>
      <c r="C75" s="10" t="s">
        <v>4</v>
      </c>
      <c r="D75" s="9"/>
      <c r="E75" s="10" t="s">
        <v>6</v>
      </c>
      <c r="F75" s="9"/>
    </row>
    <row r="76" spans="1:6" ht="23.25">
      <c r="A76" s="13" t="s">
        <v>36</v>
      </c>
      <c r="B76" s="16"/>
      <c r="C76" s="16"/>
      <c r="D76" s="17"/>
      <c r="E76" s="16"/>
      <c r="F76" s="16"/>
    </row>
    <row r="77" spans="1:6" ht="23.25">
      <c r="A77" s="5" t="s">
        <v>37</v>
      </c>
      <c r="B77" s="14">
        <v>0</v>
      </c>
      <c r="C77" s="14">
        <v>0</v>
      </c>
      <c r="D77" s="14">
        <v>0</v>
      </c>
      <c r="E77" s="14">
        <v>0</v>
      </c>
      <c r="F77" s="14"/>
    </row>
    <row r="78" spans="1:6" ht="23.25">
      <c r="A78" s="5" t="s">
        <v>38</v>
      </c>
      <c r="B78" s="14"/>
      <c r="C78" s="14"/>
      <c r="D78" s="14"/>
      <c r="E78" s="14"/>
      <c r="F78" s="5"/>
    </row>
    <row r="79" spans="1:6" ht="23.25">
      <c r="A79" s="5"/>
      <c r="B79" s="14"/>
      <c r="C79" s="14"/>
      <c r="D79" s="15"/>
      <c r="E79" s="14"/>
      <c r="F79" s="14"/>
    </row>
    <row r="80" spans="1:6" ht="23.25">
      <c r="A80" s="6" t="s">
        <v>39</v>
      </c>
      <c r="B80" s="14">
        <v>0</v>
      </c>
      <c r="C80" s="14">
        <v>0</v>
      </c>
      <c r="D80" s="14">
        <v>0</v>
      </c>
      <c r="E80" s="14">
        <v>0</v>
      </c>
      <c r="F80" s="14"/>
    </row>
    <row r="81" spans="1:6" ht="23.25">
      <c r="A81" s="5" t="s">
        <v>40</v>
      </c>
      <c r="B81" s="5"/>
      <c r="C81" s="5"/>
      <c r="D81" s="5"/>
      <c r="E81" s="5"/>
      <c r="F81" s="14"/>
    </row>
    <row r="82" spans="1:6" ht="23.25">
      <c r="A82" s="5"/>
      <c r="B82" s="5"/>
      <c r="C82" s="5"/>
      <c r="D82" s="5"/>
      <c r="E82" s="5"/>
      <c r="F82" s="5"/>
    </row>
    <row r="83" spans="1:6" ht="23.25">
      <c r="A83" s="5"/>
      <c r="B83" s="14"/>
      <c r="C83" s="14"/>
      <c r="D83" s="15"/>
      <c r="E83" s="14"/>
      <c r="F83" s="14"/>
    </row>
    <row r="84" spans="1:6" ht="23.25">
      <c r="A84" s="6"/>
      <c r="B84" s="14"/>
      <c r="C84" s="14"/>
      <c r="D84" s="14"/>
      <c r="E84" s="14"/>
      <c r="F84" s="14"/>
    </row>
    <row r="85" spans="1:6" ht="23.25">
      <c r="A85" s="5"/>
      <c r="B85" s="5"/>
      <c r="C85" s="5"/>
      <c r="D85" s="5"/>
      <c r="E85" s="5"/>
      <c r="F85" s="5"/>
    </row>
    <row r="86" spans="1:6" ht="23.25">
      <c r="A86" s="6"/>
      <c r="B86" s="5"/>
      <c r="C86" s="5"/>
      <c r="D86" s="5"/>
      <c r="E86" s="5"/>
      <c r="F86" s="5"/>
    </row>
    <row r="87" spans="1:6" ht="23.25">
      <c r="A87" s="6"/>
      <c r="B87" s="5"/>
      <c r="C87" s="5"/>
      <c r="D87" s="5"/>
      <c r="E87" s="5"/>
      <c r="F87" s="5"/>
    </row>
    <row r="88" spans="1:6" ht="23.25">
      <c r="A88" s="5"/>
      <c r="B88" s="5"/>
      <c r="C88" s="5"/>
      <c r="D88" s="5"/>
      <c r="E88" s="5"/>
      <c r="F88" s="5"/>
    </row>
    <row r="89" spans="1:6" ht="23.25">
      <c r="A89" s="5"/>
      <c r="B89" s="5"/>
      <c r="C89" s="5"/>
      <c r="D89" s="5"/>
      <c r="E89" s="5"/>
      <c r="F89" s="5"/>
    </row>
    <row r="90" spans="1:6" ht="23.25">
      <c r="A90" s="6"/>
      <c r="B90" s="5"/>
      <c r="C90" s="5"/>
      <c r="D90" s="5"/>
      <c r="E90" s="5"/>
      <c r="F90" s="5"/>
    </row>
    <row r="91" spans="1:6" ht="23.25">
      <c r="A91" s="5"/>
      <c r="B91" s="4"/>
      <c r="C91" s="4"/>
      <c r="D91" s="4"/>
      <c r="E91" s="4"/>
      <c r="F91" s="4"/>
    </row>
    <row r="92" spans="1:6" ht="23.25">
      <c r="A92" s="12" t="s">
        <v>8</v>
      </c>
      <c r="B92" s="12">
        <f>SUM(B77+B80)</f>
        <v>0</v>
      </c>
      <c r="C92" s="12">
        <f>SUM(C77+C80)</f>
        <v>0</v>
      </c>
      <c r="D92" s="12">
        <f>SUM(D77+D80)</f>
        <v>0</v>
      </c>
      <c r="E92" s="12">
        <f>SUM(E77+E80)</f>
        <v>0</v>
      </c>
      <c r="F92" s="12"/>
    </row>
    <row r="93" spans="1:15" ht="23.25">
      <c r="A93" s="53">
        <v>9</v>
      </c>
      <c r="B93" s="53"/>
      <c r="C93" s="53"/>
      <c r="D93" s="53"/>
      <c r="E93" s="53"/>
      <c r="F93" s="53"/>
      <c r="G93" s="2"/>
      <c r="H93" s="2"/>
      <c r="I93" s="2"/>
      <c r="J93" s="2"/>
      <c r="K93" s="2"/>
      <c r="L93" s="2"/>
      <c r="M93" s="2"/>
      <c r="N93" s="2"/>
      <c r="O93" s="2"/>
    </row>
    <row r="94" spans="1:15" ht="23.25">
      <c r="A94" s="52" t="s">
        <v>0</v>
      </c>
      <c r="B94" s="52"/>
      <c r="C94" s="52"/>
      <c r="D94" s="52"/>
      <c r="E94" s="52"/>
      <c r="F94" s="52"/>
      <c r="G94" s="2"/>
      <c r="H94" s="2"/>
      <c r="I94" s="2"/>
      <c r="J94" s="2"/>
      <c r="K94" s="2"/>
      <c r="L94" s="2"/>
      <c r="M94" s="2"/>
      <c r="N94" s="2"/>
      <c r="O94" s="2"/>
    </row>
    <row r="95" spans="1:15" ht="23.25">
      <c r="A95" s="52" t="s">
        <v>10</v>
      </c>
      <c r="B95" s="52"/>
      <c r="C95" s="52"/>
      <c r="D95" s="52"/>
      <c r="E95" s="52"/>
      <c r="F95" s="52"/>
      <c r="G95" s="2"/>
      <c r="H95" s="2"/>
      <c r="I95" s="2"/>
      <c r="J95" s="2"/>
      <c r="K95" s="2"/>
      <c r="L95" s="2"/>
      <c r="M95" s="2"/>
      <c r="N95" s="2"/>
      <c r="O95" s="2"/>
    </row>
    <row r="96" spans="1:15" ht="23.25">
      <c r="A96" s="52" t="s">
        <v>11</v>
      </c>
      <c r="B96" s="52"/>
      <c r="C96" s="52"/>
      <c r="D96" s="52"/>
      <c r="E96" s="52"/>
      <c r="F96" s="52"/>
      <c r="G96" s="2"/>
      <c r="H96" s="2"/>
      <c r="I96" s="2"/>
      <c r="J96" s="2"/>
      <c r="K96" s="2"/>
      <c r="L96" s="2"/>
      <c r="M96" s="2"/>
      <c r="N96" s="2"/>
      <c r="O96" s="2"/>
    </row>
    <row r="97" spans="1:6" s="8" customFormat="1" ht="23.25">
      <c r="A97" s="7" t="s">
        <v>1</v>
      </c>
      <c r="B97" s="7" t="s">
        <v>2</v>
      </c>
      <c r="C97" s="7" t="s">
        <v>3</v>
      </c>
      <c r="D97" s="7" t="s">
        <v>5</v>
      </c>
      <c r="E97" s="7" t="s">
        <v>3</v>
      </c>
      <c r="F97" s="7" t="s">
        <v>7</v>
      </c>
    </row>
    <row r="98" spans="1:6" s="8" customFormat="1" ht="23.25">
      <c r="A98" s="9"/>
      <c r="B98" s="9"/>
      <c r="C98" s="10" t="s">
        <v>4</v>
      </c>
      <c r="D98" s="9"/>
      <c r="E98" s="10" t="s">
        <v>6</v>
      </c>
      <c r="F98" s="9"/>
    </row>
    <row r="99" spans="1:6" ht="23.25">
      <c r="A99" s="11" t="s">
        <v>41</v>
      </c>
      <c r="B99" s="3"/>
      <c r="C99" s="3"/>
      <c r="D99" s="3"/>
      <c r="E99" s="3"/>
      <c r="F99" s="3"/>
    </row>
    <row r="100" spans="1:6" ht="23.25">
      <c r="A100" s="13" t="s">
        <v>42</v>
      </c>
      <c r="B100" s="14"/>
      <c r="C100" s="14"/>
      <c r="D100" s="15"/>
      <c r="E100" s="14"/>
      <c r="F100" s="14"/>
    </row>
    <row r="101" spans="1:6" ht="23.25">
      <c r="A101" s="5" t="s">
        <v>43</v>
      </c>
      <c r="B101" s="14">
        <v>0</v>
      </c>
      <c r="C101" s="14">
        <v>0</v>
      </c>
      <c r="D101" s="14">
        <v>0</v>
      </c>
      <c r="E101" s="14">
        <v>0</v>
      </c>
      <c r="F101" s="5"/>
    </row>
    <row r="102" spans="1:6" ht="23.25">
      <c r="A102" s="5" t="s">
        <v>44</v>
      </c>
      <c r="B102" s="14"/>
      <c r="C102" s="14"/>
      <c r="D102" s="14"/>
      <c r="E102" s="14"/>
      <c r="F102" s="5"/>
    </row>
    <row r="103" spans="1:6" ht="23.25">
      <c r="A103" s="5"/>
      <c r="B103" s="14"/>
      <c r="C103" s="14"/>
      <c r="D103" s="14"/>
      <c r="E103" s="14"/>
      <c r="F103" s="5"/>
    </row>
    <row r="104" spans="1:6" ht="23.25">
      <c r="A104" s="5" t="s">
        <v>45</v>
      </c>
      <c r="B104" s="14">
        <v>0</v>
      </c>
      <c r="C104" s="14">
        <v>0</v>
      </c>
      <c r="D104" s="15">
        <v>0</v>
      </c>
      <c r="E104" s="14">
        <v>0</v>
      </c>
      <c r="F104" s="14"/>
    </row>
    <row r="105" spans="1:6" ht="23.25">
      <c r="A105" s="5" t="s">
        <v>46</v>
      </c>
      <c r="B105" s="14"/>
      <c r="C105" s="14"/>
      <c r="D105" s="14"/>
      <c r="E105" s="14"/>
      <c r="F105" s="14"/>
    </row>
    <row r="106" spans="1:6" ht="23.25">
      <c r="A106" s="5"/>
      <c r="B106" s="14"/>
      <c r="C106" s="14"/>
      <c r="D106" s="14"/>
      <c r="E106" s="14"/>
      <c r="F106" s="14"/>
    </row>
    <row r="107" spans="1:6" ht="23.25">
      <c r="A107" s="5" t="s">
        <v>47</v>
      </c>
      <c r="B107" s="14">
        <v>0</v>
      </c>
      <c r="C107" s="14">
        <v>0</v>
      </c>
      <c r="D107" s="14">
        <v>0</v>
      </c>
      <c r="E107" s="14">
        <v>0</v>
      </c>
      <c r="F107" s="5"/>
    </row>
    <row r="108" spans="1:6" ht="23.25">
      <c r="A108" s="5" t="s">
        <v>48</v>
      </c>
      <c r="B108" s="18"/>
      <c r="C108" s="18"/>
      <c r="D108" s="18"/>
      <c r="E108" s="18"/>
      <c r="F108" s="18"/>
    </row>
    <row r="109" spans="1:6" ht="23.25">
      <c r="A109" s="5"/>
      <c r="B109" s="14"/>
      <c r="C109" s="14"/>
      <c r="D109" s="14"/>
      <c r="E109" s="14"/>
      <c r="F109" s="5"/>
    </row>
    <row r="110" spans="1:6" ht="23.25">
      <c r="A110" s="5" t="s">
        <v>49</v>
      </c>
      <c r="B110" s="14">
        <v>0</v>
      </c>
      <c r="C110" s="14">
        <v>0</v>
      </c>
      <c r="D110" s="14">
        <v>0</v>
      </c>
      <c r="E110" s="14">
        <v>0</v>
      </c>
      <c r="F110" s="5"/>
    </row>
    <row r="111" spans="1:6" ht="23.25">
      <c r="A111" s="5" t="s">
        <v>50</v>
      </c>
      <c r="B111" s="5"/>
      <c r="C111" s="5"/>
      <c r="D111" s="5"/>
      <c r="E111" s="5"/>
      <c r="F111" s="5"/>
    </row>
    <row r="112" spans="1:6" ht="23.25">
      <c r="A112" s="5" t="s">
        <v>51</v>
      </c>
      <c r="B112" s="5"/>
      <c r="C112" s="5"/>
      <c r="D112" s="5"/>
      <c r="E112" s="5"/>
      <c r="F112" s="5"/>
    </row>
    <row r="113" spans="1:6" ht="23.25">
      <c r="A113" s="5" t="s">
        <v>52</v>
      </c>
      <c r="B113" s="5"/>
      <c r="C113" s="5"/>
      <c r="D113" s="5"/>
      <c r="E113" s="5"/>
      <c r="F113" s="5"/>
    </row>
    <row r="114" spans="1:6" ht="23.25">
      <c r="A114" s="4"/>
      <c r="B114" s="4"/>
      <c r="C114" s="4"/>
      <c r="D114" s="4"/>
      <c r="E114" s="4"/>
      <c r="F114" s="4"/>
    </row>
    <row r="115" spans="1:6" ht="23.25">
      <c r="A115" s="12" t="s">
        <v>8</v>
      </c>
      <c r="B115" s="12">
        <f>SUM(B101+B104+B107+B110)</f>
        <v>0</v>
      </c>
      <c r="C115" s="12">
        <f>SUM(C101+C104+C107+C110)</f>
        <v>0</v>
      </c>
      <c r="D115" s="12">
        <f>SUM(D101+D104+D107+D110)</f>
        <v>0</v>
      </c>
      <c r="E115" s="12">
        <f>SUM(E101+E104+E107+E110)</f>
        <v>0</v>
      </c>
      <c r="F115" s="12"/>
    </row>
    <row r="116" spans="1:15" ht="23.25">
      <c r="A116" s="53">
        <v>10</v>
      </c>
      <c r="B116" s="53"/>
      <c r="C116" s="53"/>
      <c r="D116" s="53"/>
      <c r="E116" s="53"/>
      <c r="F116" s="53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23.25">
      <c r="A117" s="52" t="s">
        <v>0</v>
      </c>
      <c r="B117" s="52"/>
      <c r="C117" s="52"/>
      <c r="D117" s="52"/>
      <c r="E117" s="52"/>
      <c r="F117" s="5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23.25">
      <c r="A118" s="52" t="s">
        <v>10</v>
      </c>
      <c r="B118" s="52"/>
      <c r="C118" s="52"/>
      <c r="D118" s="52"/>
      <c r="E118" s="52"/>
      <c r="F118" s="5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23.25">
      <c r="A119" s="52" t="s">
        <v>11</v>
      </c>
      <c r="B119" s="52"/>
      <c r="C119" s="52"/>
      <c r="D119" s="52"/>
      <c r="E119" s="52"/>
      <c r="F119" s="52"/>
      <c r="G119" s="2"/>
      <c r="H119" s="2"/>
      <c r="I119" s="2"/>
      <c r="J119" s="2"/>
      <c r="K119" s="2"/>
      <c r="L119" s="2"/>
      <c r="M119" s="2"/>
      <c r="N119" s="2"/>
      <c r="O119" s="2"/>
    </row>
    <row r="120" spans="1:6" s="8" customFormat="1" ht="23.25">
      <c r="A120" s="7" t="s">
        <v>1</v>
      </c>
      <c r="B120" s="7" t="s">
        <v>2</v>
      </c>
      <c r="C120" s="7" t="s">
        <v>3</v>
      </c>
      <c r="D120" s="7" t="s">
        <v>5</v>
      </c>
      <c r="E120" s="7" t="s">
        <v>3</v>
      </c>
      <c r="F120" s="7" t="s">
        <v>7</v>
      </c>
    </row>
    <row r="121" spans="1:6" s="8" customFormat="1" ht="23.25">
      <c r="A121" s="9"/>
      <c r="B121" s="9"/>
      <c r="C121" s="10" t="s">
        <v>4</v>
      </c>
      <c r="D121" s="9"/>
      <c r="E121" s="10" t="s">
        <v>6</v>
      </c>
      <c r="F121" s="9"/>
    </row>
    <row r="122" spans="1:6" ht="23.25">
      <c r="A122" s="11" t="s">
        <v>53</v>
      </c>
      <c r="B122" s="3"/>
      <c r="C122" s="3"/>
      <c r="D122" s="3"/>
      <c r="E122" s="3"/>
      <c r="F122" s="3"/>
    </row>
    <row r="123" spans="1:6" ht="23.25">
      <c r="A123" s="13" t="s">
        <v>54</v>
      </c>
      <c r="B123" s="5"/>
      <c r="C123" s="5"/>
      <c r="D123" s="5"/>
      <c r="E123" s="5"/>
      <c r="F123" s="5"/>
    </row>
    <row r="124" spans="1:6" ht="23.25">
      <c r="A124" s="13" t="s">
        <v>55</v>
      </c>
      <c r="B124" s="14"/>
      <c r="C124" s="14"/>
      <c r="D124" s="15"/>
      <c r="E124" s="14"/>
      <c r="F124" s="14"/>
    </row>
    <row r="125" spans="1:6" ht="23.25">
      <c r="A125" s="5" t="s">
        <v>56</v>
      </c>
      <c r="B125" s="14">
        <v>2</v>
      </c>
      <c r="C125" s="21">
        <f>SUM(B125*100/34)</f>
        <v>5.882352941176471</v>
      </c>
      <c r="D125" s="15">
        <v>177000</v>
      </c>
      <c r="E125" s="21">
        <f>SUM(D125*100/9808082)</f>
        <v>1.804634178221593</v>
      </c>
      <c r="F125" s="14" t="s">
        <v>70</v>
      </c>
    </row>
    <row r="126" spans="1:6" ht="23.25">
      <c r="A126" s="5" t="s">
        <v>57</v>
      </c>
      <c r="B126" s="5"/>
      <c r="C126" s="14"/>
      <c r="D126" s="5"/>
      <c r="E126" s="14"/>
      <c r="F126" s="14" t="s">
        <v>69</v>
      </c>
    </row>
    <row r="127" spans="1:6" ht="23.25">
      <c r="A127" s="5" t="s">
        <v>58</v>
      </c>
      <c r="B127" s="5"/>
      <c r="C127" s="14"/>
      <c r="D127" s="5"/>
      <c r="E127" s="14"/>
      <c r="F127" s="5"/>
    </row>
    <row r="128" spans="1:6" ht="23.25">
      <c r="A128" s="5"/>
      <c r="B128" s="14"/>
      <c r="C128" s="14"/>
      <c r="D128" s="15"/>
      <c r="E128" s="14"/>
      <c r="F128" s="14"/>
    </row>
    <row r="129" spans="1:6" ht="23.25">
      <c r="A129" s="5" t="s">
        <v>60</v>
      </c>
      <c r="B129" s="14">
        <v>1</v>
      </c>
      <c r="C129" s="21">
        <f>SUM(B129*100/34)</f>
        <v>2.9411764705882355</v>
      </c>
      <c r="D129" s="15">
        <v>66000</v>
      </c>
      <c r="E129" s="21">
        <f>SUM(D129*100/9808082)</f>
        <v>0.6729144393368652</v>
      </c>
      <c r="F129" s="14" t="s">
        <v>70</v>
      </c>
    </row>
    <row r="130" spans="1:6" ht="23.25">
      <c r="A130" s="5" t="s">
        <v>59</v>
      </c>
      <c r="B130" s="5"/>
      <c r="C130" s="14"/>
      <c r="D130" s="5"/>
      <c r="E130" s="14"/>
      <c r="F130" s="5"/>
    </row>
    <row r="131" spans="1:6" ht="23.25">
      <c r="A131" s="5"/>
      <c r="B131" s="5"/>
      <c r="C131" s="14"/>
      <c r="D131" s="5"/>
      <c r="E131" s="14"/>
      <c r="F131" s="5"/>
    </row>
    <row r="132" spans="1:6" ht="23.25">
      <c r="A132" s="6" t="s">
        <v>61</v>
      </c>
      <c r="B132" s="14">
        <v>3</v>
      </c>
      <c r="C132" s="21">
        <f>SUM(B132*100/34)</f>
        <v>8.823529411764707</v>
      </c>
      <c r="D132" s="15">
        <v>1015000</v>
      </c>
      <c r="E132" s="21">
        <f>SUM(D132*100/9808082)</f>
        <v>10.348608423135124</v>
      </c>
      <c r="F132" s="14" t="s">
        <v>70</v>
      </c>
    </row>
    <row r="133" spans="1:6" ht="23.25">
      <c r="A133" s="5" t="s">
        <v>62</v>
      </c>
      <c r="B133" s="5"/>
      <c r="C133" s="5"/>
      <c r="D133" s="5"/>
      <c r="E133" s="5"/>
      <c r="F133" s="14" t="s">
        <v>71</v>
      </c>
    </row>
    <row r="134" spans="1:6" ht="23.25">
      <c r="A134" s="5" t="s">
        <v>72</v>
      </c>
      <c r="B134" s="5"/>
      <c r="C134" s="5"/>
      <c r="D134" s="5"/>
      <c r="E134" s="5"/>
      <c r="F134" s="14" t="s">
        <v>69</v>
      </c>
    </row>
    <row r="135" spans="1:6" ht="23.25">
      <c r="A135" s="5"/>
      <c r="B135" s="14"/>
      <c r="C135" s="14"/>
      <c r="D135" s="15"/>
      <c r="E135" s="14"/>
      <c r="F135" s="14"/>
    </row>
    <row r="136" spans="1:6" ht="23.25">
      <c r="A136" s="5"/>
      <c r="B136" s="14"/>
      <c r="C136" s="14"/>
      <c r="D136" s="14"/>
      <c r="E136" s="14"/>
      <c r="F136" s="14"/>
    </row>
    <row r="137" spans="1:6" ht="23.25">
      <c r="A137" s="5"/>
      <c r="B137" s="14"/>
      <c r="C137" s="14"/>
      <c r="D137" s="14"/>
      <c r="E137" s="14"/>
      <c r="F137" s="14"/>
    </row>
    <row r="138" spans="1:6" ht="23.25">
      <c r="A138" s="10"/>
      <c r="B138" s="10"/>
      <c r="C138" s="10"/>
      <c r="D138" s="22"/>
      <c r="E138" s="10"/>
      <c r="F138" s="10"/>
    </row>
    <row r="139" spans="1:15" ht="23.25">
      <c r="A139" s="53">
        <v>11</v>
      </c>
      <c r="B139" s="53"/>
      <c r="C139" s="53"/>
      <c r="D139" s="53"/>
      <c r="E139" s="53"/>
      <c r="F139" s="53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23.25">
      <c r="A140" s="52" t="s">
        <v>0</v>
      </c>
      <c r="B140" s="52"/>
      <c r="C140" s="52"/>
      <c r="D140" s="52"/>
      <c r="E140" s="52"/>
      <c r="F140" s="5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23.25">
      <c r="A141" s="52" t="s">
        <v>10</v>
      </c>
      <c r="B141" s="52"/>
      <c r="C141" s="52"/>
      <c r="D141" s="52"/>
      <c r="E141" s="52"/>
      <c r="F141" s="5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23.25">
      <c r="A142" s="52" t="s">
        <v>11</v>
      </c>
      <c r="B142" s="52"/>
      <c r="C142" s="52"/>
      <c r="D142" s="52"/>
      <c r="E142" s="52"/>
      <c r="F142" s="52"/>
      <c r="G142" s="2"/>
      <c r="H142" s="2"/>
      <c r="I142" s="2"/>
      <c r="J142" s="2"/>
      <c r="K142" s="2"/>
      <c r="L142" s="2"/>
      <c r="M142" s="2"/>
      <c r="N142" s="2"/>
      <c r="O142" s="2"/>
    </row>
    <row r="143" spans="1:6" s="8" customFormat="1" ht="23.25">
      <c r="A143" s="7" t="s">
        <v>1</v>
      </c>
      <c r="B143" s="7" t="s">
        <v>2</v>
      </c>
      <c r="C143" s="7" t="s">
        <v>3</v>
      </c>
      <c r="D143" s="7" t="s">
        <v>5</v>
      </c>
      <c r="E143" s="7" t="s">
        <v>3</v>
      </c>
      <c r="F143" s="7" t="s">
        <v>7</v>
      </c>
    </row>
    <row r="144" spans="1:6" s="8" customFormat="1" ht="23.25">
      <c r="A144" s="9"/>
      <c r="B144" s="9"/>
      <c r="C144" s="10" t="s">
        <v>4</v>
      </c>
      <c r="D144" s="9"/>
      <c r="E144" s="10" t="s">
        <v>6</v>
      </c>
      <c r="F144" s="9"/>
    </row>
    <row r="145" spans="1:6" ht="23.25">
      <c r="A145" s="5" t="s">
        <v>63</v>
      </c>
      <c r="B145" s="14">
        <v>0</v>
      </c>
      <c r="C145" s="14">
        <v>0</v>
      </c>
      <c r="D145" s="15">
        <v>0</v>
      </c>
      <c r="E145" s="14">
        <v>0</v>
      </c>
      <c r="F145" s="14"/>
    </row>
    <row r="146" spans="1:6" ht="23.25">
      <c r="A146" s="5" t="s">
        <v>64</v>
      </c>
      <c r="B146" s="5"/>
      <c r="C146" s="5"/>
      <c r="D146" s="5"/>
      <c r="E146" s="5"/>
      <c r="F146" s="5"/>
    </row>
    <row r="147" spans="1:6" ht="23.25">
      <c r="A147" s="6"/>
      <c r="B147" s="5"/>
      <c r="C147" s="5"/>
      <c r="D147" s="5"/>
      <c r="E147" s="5"/>
      <c r="F147" s="14"/>
    </row>
    <row r="148" spans="1:6" ht="23.25">
      <c r="A148" s="5" t="s">
        <v>65</v>
      </c>
      <c r="B148" s="14">
        <v>1</v>
      </c>
      <c r="C148" s="21">
        <f>SUM(B148*100/34)</f>
        <v>2.9411764705882355</v>
      </c>
      <c r="D148" s="15">
        <v>32500</v>
      </c>
      <c r="E148" s="21">
        <f>SUM(D148*100/9808082)</f>
        <v>0.3313593830067897</v>
      </c>
      <c r="F148" s="14" t="s">
        <v>70</v>
      </c>
    </row>
    <row r="149" spans="1:6" ht="23.25">
      <c r="A149" s="5" t="s">
        <v>66</v>
      </c>
      <c r="B149" s="5"/>
      <c r="C149" s="5"/>
      <c r="D149" s="5"/>
      <c r="E149" s="5"/>
      <c r="F149" s="14"/>
    </row>
    <row r="150" spans="1:6" ht="23.25">
      <c r="A150" s="6" t="s">
        <v>67</v>
      </c>
      <c r="B150" s="5"/>
      <c r="C150" s="5"/>
      <c r="D150" s="5"/>
      <c r="E150" s="5"/>
      <c r="F150" s="14"/>
    </row>
    <row r="151" spans="1:6" ht="23.25">
      <c r="A151" s="5" t="s">
        <v>68</v>
      </c>
      <c r="B151" s="5"/>
      <c r="C151" s="5"/>
      <c r="D151" s="5"/>
      <c r="E151" s="5"/>
      <c r="F151" s="14"/>
    </row>
    <row r="152" spans="1:6" ht="23.25">
      <c r="A152" s="5"/>
      <c r="B152" s="5"/>
      <c r="C152" s="5"/>
      <c r="D152" s="5"/>
      <c r="E152" s="5"/>
      <c r="F152" s="5"/>
    </row>
    <row r="153" spans="1:6" ht="23.25">
      <c r="A153" s="6"/>
      <c r="B153" s="5"/>
      <c r="C153" s="5"/>
      <c r="D153" s="5"/>
      <c r="E153" s="5"/>
      <c r="F153" s="5"/>
    </row>
    <row r="154" spans="1:6" ht="23.25">
      <c r="A154" s="5"/>
      <c r="B154" s="14"/>
      <c r="C154" s="14"/>
      <c r="D154" s="15"/>
      <c r="E154" s="14"/>
      <c r="F154" s="14"/>
    </row>
    <row r="155" spans="1:6" ht="23.25">
      <c r="A155" s="5"/>
      <c r="B155" s="5"/>
      <c r="C155" s="5"/>
      <c r="D155" s="5"/>
      <c r="E155" s="5"/>
      <c r="F155" s="14"/>
    </row>
    <row r="156" spans="1:6" ht="23.25">
      <c r="A156" s="6"/>
      <c r="B156" s="5"/>
      <c r="C156" s="5"/>
      <c r="D156" s="5"/>
      <c r="E156" s="5"/>
      <c r="F156" s="14"/>
    </row>
    <row r="157" spans="1:6" ht="23.25">
      <c r="A157" s="5"/>
      <c r="B157" s="5"/>
      <c r="C157" s="5"/>
      <c r="D157" s="5"/>
      <c r="E157" s="5"/>
      <c r="F157" s="14"/>
    </row>
    <row r="158" spans="1:6" ht="23.25">
      <c r="A158" s="5"/>
      <c r="B158" s="5"/>
      <c r="C158" s="5"/>
      <c r="D158" s="5"/>
      <c r="E158" s="5"/>
      <c r="F158" s="5"/>
    </row>
    <row r="159" spans="1:6" ht="23.25">
      <c r="A159" s="26" t="s">
        <v>8</v>
      </c>
      <c r="B159" s="26">
        <f>SUM(B125+B129+B132+B148)</f>
        <v>7</v>
      </c>
      <c r="C159" s="27">
        <f>SUM(C125+C129+C132+C148)</f>
        <v>20.58823529411765</v>
      </c>
      <c r="D159" s="25">
        <f>SUM(D125+D129+D132+D148)</f>
        <v>1290500</v>
      </c>
      <c r="E159" s="25">
        <f>SUM(E125+E129+E132+E148)</f>
        <v>13.157516423700372</v>
      </c>
      <c r="F159" s="26"/>
    </row>
    <row r="160" spans="1:6" ht="23.25">
      <c r="A160" s="51" t="s">
        <v>9</v>
      </c>
      <c r="B160" s="51">
        <f>SUM(B23+B69+B92+B115+B159)</f>
        <v>34</v>
      </c>
      <c r="C160" s="51">
        <f>SUM(C23+C69+C92+C115+C159)</f>
        <v>100</v>
      </c>
      <c r="D160" s="49">
        <f>SUM(D23+D69+D92+D115+D159)</f>
        <v>9803082</v>
      </c>
      <c r="E160" s="49">
        <f>SUM(E23+E69+E92+E115+E159)</f>
        <v>99.94902163338357</v>
      </c>
      <c r="F160" s="51"/>
    </row>
    <row r="161" spans="1:6" ht="23.25">
      <c r="A161" s="50"/>
      <c r="B161" s="50"/>
      <c r="C161" s="50"/>
      <c r="D161" s="50"/>
      <c r="E161" s="50"/>
      <c r="F161" s="50"/>
    </row>
    <row r="163" ht="23.25">
      <c r="C163" s="23"/>
    </row>
  </sheetData>
  <sheetProtection/>
  <mergeCells count="34">
    <mergeCell ref="A1:F1"/>
    <mergeCell ref="A2:F2"/>
    <mergeCell ref="A3:F3"/>
    <mergeCell ref="A4:F4"/>
    <mergeCell ref="A24:F24"/>
    <mergeCell ref="A25:F25"/>
    <mergeCell ref="A26:F26"/>
    <mergeCell ref="A27:F27"/>
    <mergeCell ref="A70:F70"/>
    <mergeCell ref="A71:F71"/>
    <mergeCell ref="A72:F72"/>
    <mergeCell ref="A73:F73"/>
    <mergeCell ref="A47:F47"/>
    <mergeCell ref="A48:F48"/>
    <mergeCell ref="A49:F49"/>
    <mergeCell ref="A50:F50"/>
    <mergeCell ref="A93:F93"/>
    <mergeCell ref="A94:F94"/>
    <mergeCell ref="A95:F95"/>
    <mergeCell ref="A96:F96"/>
    <mergeCell ref="A116:F116"/>
    <mergeCell ref="A117:F117"/>
    <mergeCell ref="A118:F118"/>
    <mergeCell ref="A119:F119"/>
    <mergeCell ref="A139:F139"/>
    <mergeCell ref="A140:F140"/>
    <mergeCell ref="A141:F141"/>
    <mergeCell ref="A142:F142"/>
    <mergeCell ref="E160:E161"/>
    <mergeCell ref="F160:F161"/>
    <mergeCell ref="A160:A161"/>
    <mergeCell ref="B160:B161"/>
    <mergeCell ref="C160:C161"/>
    <mergeCell ref="D160:D161"/>
  </mergeCells>
  <printOptions/>
  <pageMargins left="0.5118110236220472" right="0.5118110236220472" top="0.7086614173228347" bottom="0.11811023622047245" header="0.354330708661417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150" zoomScaleNormal="150" zoomScaleSheetLayoutView="175" zoomScalePageLayoutView="0" workbookViewId="0" topLeftCell="A1">
      <selection activeCell="E12" sqref="E12"/>
    </sheetView>
  </sheetViews>
  <sheetFormatPr defaultColWidth="9.140625" defaultRowHeight="12.75"/>
  <cols>
    <col min="1" max="1" width="40.00390625" style="1" customWidth="1"/>
    <col min="2" max="2" width="27.7109375" style="1" customWidth="1"/>
    <col min="3" max="3" width="17.7109375" style="1" customWidth="1"/>
    <col min="4" max="4" width="16.421875" style="1" customWidth="1"/>
    <col min="5" max="5" width="17.7109375" style="1" customWidth="1"/>
    <col min="6" max="6" width="13.57421875" style="1" customWidth="1"/>
    <col min="7" max="16384" width="9.140625" style="1" customWidth="1"/>
  </cols>
  <sheetData>
    <row r="1" spans="1:15" ht="23.25">
      <c r="A1" s="58">
        <v>3</v>
      </c>
      <c r="B1" s="58"/>
      <c r="C1" s="58"/>
      <c r="D1" s="58"/>
      <c r="E1" s="58"/>
      <c r="F1" s="58"/>
      <c r="G1" s="2"/>
      <c r="H1" s="2"/>
      <c r="I1" s="2"/>
      <c r="J1" s="2"/>
      <c r="K1" s="2"/>
      <c r="L1" s="2"/>
      <c r="M1" s="2"/>
      <c r="N1" s="2"/>
      <c r="O1" s="2"/>
    </row>
    <row r="2" spans="1:15" ht="23.25">
      <c r="A2" s="39"/>
      <c r="B2" s="39"/>
      <c r="C2" s="39"/>
      <c r="D2" s="39"/>
      <c r="E2" s="39"/>
      <c r="F2" s="39" t="s">
        <v>82</v>
      </c>
      <c r="G2" s="2"/>
      <c r="H2" s="2"/>
      <c r="I2" s="2"/>
      <c r="J2" s="2"/>
      <c r="K2" s="2"/>
      <c r="L2" s="2"/>
      <c r="M2" s="2"/>
      <c r="N2" s="2"/>
      <c r="O2" s="2"/>
    </row>
    <row r="3" spans="1:15" ht="23.25">
      <c r="A3" s="59" t="s">
        <v>0</v>
      </c>
      <c r="B3" s="59"/>
      <c r="C3" s="59"/>
      <c r="D3" s="59"/>
      <c r="E3" s="59"/>
      <c r="F3" s="59"/>
      <c r="G3" s="2"/>
      <c r="H3" s="2"/>
      <c r="I3" s="2"/>
      <c r="J3" s="2"/>
      <c r="K3" s="2"/>
      <c r="L3" s="2"/>
      <c r="M3" s="2"/>
      <c r="N3" s="2"/>
      <c r="O3" s="2"/>
    </row>
    <row r="4" spans="1:15" ht="23.25">
      <c r="A4" s="59" t="s">
        <v>85</v>
      </c>
      <c r="B4" s="59"/>
      <c r="C4" s="59"/>
      <c r="D4" s="59"/>
      <c r="E4" s="59"/>
      <c r="F4" s="59"/>
      <c r="G4" s="2"/>
      <c r="H4" s="2"/>
      <c r="I4" s="2"/>
      <c r="J4" s="2"/>
      <c r="K4" s="2"/>
      <c r="L4" s="2"/>
      <c r="M4" s="2"/>
      <c r="N4" s="2"/>
      <c r="O4" s="2"/>
    </row>
    <row r="5" spans="1:15" ht="23.25">
      <c r="A5" s="59" t="s">
        <v>11</v>
      </c>
      <c r="B5" s="59"/>
      <c r="C5" s="59"/>
      <c r="D5" s="59"/>
      <c r="E5" s="59"/>
      <c r="F5" s="59"/>
      <c r="G5" s="2"/>
      <c r="H5" s="2"/>
      <c r="I5" s="2"/>
      <c r="J5" s="2"/>
      <c r="K5" s="2"/>
      <c r="L5" s="2"/>
      <c r="M5" s="2"/>
      <c r="N5" s="2"/>
      <c r="O5" s="2"/>
    </row>
    <row r="6" spans="1:6" s="8" customFormat="1" ht="23.25">
      <c r="A6" s="30" t="s">
        <v>1</v>
      </c>
      <c r="B6" s="30" t="s">
        <v>2</v>
      </c>
      <c r="C6" s="30" t="s">
        <v>3</v>
      </c>
      <c r="D6" s="30" t="s">
        <v>5</v>
      </c>
      <c r="E6" s="30" t="s">
        <v>3</v>
      </c>
      <c r="F6" s="30" t="s">
        <v>80</v>
      </c>
    </row>
    <row r="7" spans="1:6" s="8" customFormat="1" ht="23.25">
      <c r="A7" s="37"/>
      <c r="B7" s="37"/>
      <c r="C7" s="40" t="s">
        <v>4</v>
      </c>
      <c r="D7" s="37"/>
      <c r="E7" s="40" t="s">
        <v>6</v>
      </c>
      <c r="F7" s="37" t="s">
        <v>81</v>
      </c>
    </row>
    <row r="8" spans="1:6" s="44" customFormat="1" ht="23.25">
      <c r="A8" s="45" t="s">
        <v>12</v>
      </c>
      <c r="B8" s="34"/>
      <c r="C8" s="34"/>
      <c r="D8" s="34"/>
      <c r="E8" s="34"/>
      <c r="F8" s="34"/>
    </row>
    <row r="9" spans="1:6" s="44" customFormat="1" ht="23.25">
      <c r="A9" s="46" t="s">
        <v>79</v>
      </c>
      <c r="B9" s="36">
        <v>22</v>
      </c>
      <c r="C9" s="36">
        <v>100</v>
      </c>
      <c r="D9" s="60">
        <v>5934303.76</v>
      </c>
      <c r="E9" s="36">
        <v>100</v>
      </c>
      <c r="F9" s="36" t="s">
        <v>88</v>
      </c>
    </row>
    <row r="10" spans="1:6" s="44" customFormat="1" ht="23.25">
      <c r="A10" s="47"/>
      <c r="B10" s="36"/>
      <c r="C10" s="43"/>
      <c r="D10" s="43"/>
      <c r="E10" s="43"/>
      <c r="F10" s="43"/>
    </row>
    <row r="11" spans="1:6" s="44" customFormat="1" ht="23.25">
      <c r="A11" s="48" t="s">
        <v>78</v>
      </c>
      <c r="B11" s="38">
        <v>0</v>
      </c>
      <c r="C11" s="38">
        <v>0</v>
      </c>
      <c r="D11" s="38">
        <v>0</v>
      </c>
      <c r="E11" s="38">
        <v>0</v>
      </c>
      <c r="F11" s="38"/>
    </row>
    <row r="12" spans="1:6" s="44" customFormat="1" ht="23.25">
      <c r="A12" s="46"/>
      <c r="B12" s="43"/>
      <c r="C12" s="43"/>
      <c r="D12" s="43"/>
      <c r="E12" s="43"/>
      <c r="F12" s="43"/>
    </row>
    <row r="13" spans="1:6" s="44" customFormat="1" ht="23.25">
      <c r="A13" s="33" t="s">
        <v>36</v>
      </c>
      <c r="B13" s="38">
        <v>0</v>
      </c>
      <c r="C13" s="38">
        <v>0</v>
      </c>
      <c r="D13" s="38">
        <v>0</v>
      </c>
      <c r="E13" s="38">
        <v>0</v>
      </c>
      <c r="F13" s="38"/>
    </row>
    <row r="14" spans="1:6" s="44" customFormat="1" ht="23.25">
      <c r="A14" s="35"/>
      <c r="B14" s="43"/>
      <c r="C14" s="43"/>
      <c r="D14" s="43"/>
      <c r="E14" s="43"/>
      <c r="F14" s="43"/>
    </row>
    <row r="15" spans="1:6" s="44" customFormat="1" ht="23.25">
      <c r="A15" s="33" t="s">
        <v>41</v>
      </c>
      <c r="B15" s="38"/>
      <c r="C15" s="38"/>
      <c r="D15" s="38"/>
      <c r="E15" s="38"/>
      <c r="F15" s="38"/>
    </row>
    <row r="16" spans="1:6" s="44" customFormat="1" ht="23.25">
      <c r="A16" s="37" t="s">
        <v>42</v>
      </c>
      <c r="B16" s="36">
        <v>0</v>
      </c>
      <c r="C16" s="36">
        <v>0</v>
      </c>
      <c r="D16" s="36">
        <v>0</v>
      </c>
      <c r="E16" s="36">
        <v>0</v>
      </c>
      <c r="F16" s="36"/>
    </row>
    <row r="17" spans="1:6" s="44" customFormat="1" ht="23.25">
      <c r="A17" s="35"/>
      <c r="B17" s="43"/>
      <c r="C17" s="43"/>
      <c r="D17" s="43"/>
      <c r="E17" s="43"/>
      <c r="F17" s="43"/>
    </row>
    <row r="18" spans="1:6" s="44" customFormat="1" ht="23.25">
      <c r="A18" s="33" t="s">
        <v>83</v>
      </c>
      <c r="B18" s="38"/>
      <c r="C18" s="38"/>
      <c r="D18" s="38"/>
      <c r="E18" s="38"/>
      <c r="F18" s="38"/>
    </row>
    <row r="19" spans="1:6" s="44" customFormat="1" ht="23.25">
      <c r="A19" s="37" t="s">
        <v>54</v>
      </c>
      <c r="B19" s="36">
        <v>0</v>
      </c>
      <c r="C19" s="36">
        <v>0</v>
      </c>
      <c r="D19" s="36">
        <v>0</v>
      </c>
      <c r="E19" s="36">
        <v>0</v>
      </c>
      <c r="F19" s="36"/>
    </row>
    <row r="20" spans="1:6" s="44" customFormat="1" ht="23.25">
      <c r="A20" s="31" t="s">
        <v>55</v>
      </c>
      <c r="B20" s="43"/>
      <c r="C20" s="43"/>
      <c r="D20" s="43"/>
      <c r="E20" s="43"/>
      <c r="F20" s="43"/>
    </row>
    <row r="21" spans="1:6" ht="23.25">
      <c r="A21" s="32" t="s">
        <v>8</v>
      </c>
      <c r="B21" s="42" t="s">
        <v>84</v>
      </c>
      <c r="C21" s="42" t="s">
        <v>86</v>
      </c>
      <c r="D21" s="42" t="s">
        <v>87</v>
      </c>
      <c r="E21" s="42" t="s">
        <v>86</v>
      </c>
      <c r="F21" s="43"/>
    </row>
    <row r="22" spans="1:6" ht="23.25">
      <c r="A22" s="56" t="s">
        <v>9</v>
      </c>
      <c r="B22" s="54" t="s">
        <v>84</v>
      </c>
      <c r="C22" s="54">
        <v>100</v>
      </c>
      <c r="D22" s="54" t="s">
        <v>87</v>
      </c>
      <c r="E22" s="54">
        <v>100</v>
      </c>
      <c r="F22" s="56"/>
    </row>
    <row r="23" spans="1:6" ht="23.25">
      <c r="A23" s="57"/>
      <c r="B23" s="55"/>
      <c r="C23" s="55"/>
      <c r="D23" s="55"/>
      <c r="E23" s="55"/>
      <c r="F23" s="57"/>
    </row>
    <row r="24" spans="1:9" ht="23.25">
      <c r="A24" s="2"/>
      <c r="B24" s="2"/>
      <c r="C24" s="2"/>
      <c r="D24" s="2"/>
      <c r="E24" s="2"/>
      <c r="F24" s="2"/>
      <c r="G24" s="2"/>
      <c r="H24" s="2"/>
      <c r="I24" s="2"/>
    </row>
    <row r="25" spans="1:9" ht="23.25">
      <c r="A25" s="2"/>
      <c r="B25" s="2"/>
      <c r="C25" s="2"/>
      <c r="D25" s="2"/>
      <c r="E25" s="2"/>
      <c r="F25" s="2"/>
      <c r="G25" s="2"/>
      <c r="H25" s="2"/>
      <c r="I25" s="2"/>
    </row>
    <row r="26" spans="1:9" ht="23.25">
      <c r="A26" s="2"/>
      <c r="B26" s="2"/>
      <c r="C26" s="2"/>
      <c r="D26" s="2"/>
      <c r="E26" s="2"/>
      <c r="F26" s="2"/>
      <c r="G26" s="2"/>
      <c r="H26" s="2"/>
      <c r="I26" s="2"/>
    </row>
    <row r="27" spans="1:9" ht="23.25">
      <c r="A27" s="2"/>
      <c r="B27" s="2"/>
      <c r="C27" s="2"/>
      <c r="D27" s="2"/>
      <c r="E27" s="2"/>
      <c r="F27" s="2"/>
      <c r="G27" s="2"/>
      <c r="H27" s="2"/>
      <c r="I27" s="2"/>
    </row>
    <row r="28" spans="1:9" ht="23.25">
      <c r="A28" s="2"/>
      <c r="B28" s="2"/>
      <c r="C28" s="2"/>
      <c r="D28" s="2"/>
      <c r="E28" s="2"/>
      <c r="F28" s="2"/>
      <c r="G28" s="2"/>
      <c r="H28" s="2"/>
      <c r="I28" s="2"/>
    </row>
    <row r="29" s="8" customFormat="1" ht="23.25"/>
    <row r="30" s="8" customFormat="1" ht="23.25"/>
    <row r="47" spans="1:9" ht="23.25">
      <c r="A47" s="2"/>
      <c r="B47" s="2"/>
      <c r="C47" s="2"/>
      <c r="D47" s="2"/>
      <c r="E47" s="2"/>
      <c r="F47" s="2"/>
      <c r="G47" s="2"/>
      <c r="H47" s="2"/>
      <c r="I47" s="2"/>
    </row>
    <row r="48" spans="1:9" ht="23.25">
      <c r="A48" s="2"/>
      <c r="B48" s="2"/>
      <c r="C48" s="2"/>
      <c r="D48" s="2"/>
      <c r="E48" s="2"/>
      <c r="F48" s="2"/>
      <c r="G48" s="2"/>
      <c r="H48" s="2"/>
      <c r="I48" s="2"/>
    </row>
    <row r="49" spans="1:9" ht="23.25">
      <c r="A49" s="2"/>
      <c r="B49" s="2"/>
      <c r="C49" s="2"/>
      <c r="D49" s="2"/>
      <c r="E49" s="2"/>
      <c r="F49" s="2"/>
      <c r="G49" s="2"/>
      <c r="H49" s="2"/>
      <c r="I49" s="2"/>
    </row>
    <row r="50" spans="1:9" ht="23.25">
      <c r="A50" s="2"/>
      <c r="B50" s="2"/>
      <c r="C50" s="2"/>
      <c r="D50" s="2"/>
      <c r="E50" s="2"/>
      <c r="F50" s="2"/>
      <c r="G50" s="2"/>
      <c r="H50" s="2"/>
      <c r="I50" s="2"/>
    </row>
    <row r="51" spans="1:9" ht="23.25">
      <c r="A51" s="2"/>
      <c r="B51" s="2"/>
      <c r="C51" s="2"/>
      <c r="D51" s="2"/>
      <c r="E51" s="2"/>
      <c r="F51" s="2"/>
      <c r="G51" s="2"/>
      <c r="H51" s="2"/>
      <c r="I51" s="2"/>
    </row>
    <row r="52" s="8" customFormat="1" ht="23.25"/>
    <row r="53" s="8" customFormat="1" ht="23.25"/>
    <row r="62" s="41" customFormat="1" ht="23.25"/>
    <row r="70" spans="1:9" ht="23.25">
      <c r="A70" s="2"/>
      <c r="B70" s="2"/>
      <c r="C70" s="2"/>
      <c r="D70" s="2"/>
      <c r="E70" s="2"/>
      <c r="F70" s="2"/>
      <c r="G70" s="2"/>
      <c r="H70" s="2"/>
      <c r="I70" s="2"/>
    </row>
    <row r="71" spans="1:9" ht="23.25">
      <c r="A71" s="2"/>
      <c r="B71" s="2"/>
      <c r="C71" s="2"/>
      <c r="D71" s="2"/>
      <c r="E71" s="2"/>
      <c r="F71" s="2"/>
      <c r="G71" s="2"/>
      <c r="H71" s="2"/>
      <c r="I71" s="2"/>
    </row>
    <row r="72" spans="1:9" ht="23.25">
      <c r="A72" s="2"/>
      <c r="B72" s="2"/>
      <c r="C72" s="2"/>
      <c r="D72" s="2"/>
      <c r="E72" s="2"/>
      <c r="F72" s="2"/>
      <c r="G72" s="2"/>
      <c r="H72" s="2"/>
      <c r="I72" s="2"/>
    </row>
    <row r="73" spans="1:9" ht="23.25">
      <c r="A73" s="2"/>
      <c r="B73" s="2"/>
      <c r="C73" s="2"/>
      <c r="D73" s="2"/>
      <c r="E73" s="2"/>
      <c r="F73" s="2"/>
      <c r="G73" s="2"/>
      <c r="H73" s="2"/>
      <c r="I73" s="2"/>
    </row>
    <row r="74" spans="1:9" ht="23.25">
      <c r="A74" s="2"/>
      <c r="B74" s="2"/>
      <c r="C74" s="2"/>
      <c r="D74" s="2"/>
      <c r="E74" s="2"/>
      <c r="F74" s="2"/>
      <c r="G74" s="2"/>
      <c r="H74" s="2"/>
      <c r="I74" s="2"/>
    </row>
    <row r="75" s="8" customFormat="1" ht="23.25"/>
    <row r="76" s="8" customFormat="1" ht="23.25"/>
  </sheetData>
  <sheetProtection/>
  <mergeCells count="10">
    <mergeCell ref="C22:C23"/>
    <mergeCell ref="D22:D23"/>
    <mergeCell ref="E22:E23"/>
    <mergeCell ref="F22:F23"/>
    <mergeCell ref="A1:F1"/>
    <mergeCell ref="A3:F3"/>
    <mergeCell ref="A4:F4"/>
    <mergeCell ref="A5:F5"/>
    <mergeCell ref="A22:A23"/>
    <mergeCell ref="B22:B23"/>
  </mergeCells>
  <printOptions/>
  <pageMargins left="0.7" right="0.7" top="0.44" bottom="0.4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3"/>
  <sheetViews>
    <sheetView zoomScalePageLayoutView="0" workbookViewId="0" topLeftCell="A58">
      <selection activeCell="E160" sqref="E160:E161"/>
    </sheetView>
  </sheetViews>
  <sheetFormatPr defaultColWidth="9.140625" defaultRowHeight="12.75"/>
  <cols>
    <col min="1" max="1" width="40.00390625" style="1" customWidth="1"/>
    <col min="2" max="2" width="25.28125" style="1" customWidth="1"/>
    <col min="3" max="3" width="15.7109375" style="1" customWidth="1"/>
    <col min="4" max="4" width="16.8515625" style="1" customWidth="1"/>
    <col min="5" max="5" width="17.7109375" style="1" customWidth="1"/>
    <col min="6" max="6" width="16.28125" style="1" customWidth="1"/>
    <col min="7" max="16384" width="9.140625" style="1" customWidth="1"/>
  </cols>
  <sheetData>
    <row r="1" spans="1:15" ht="23.25">
      <c r="A1" s="53">
        <v>5</v>
      </c>
      <c r="B1" s="53"/>
      <c r="C1" s="53"/>
      <c r="D1" s="53"/>
      <c r="E1" s="53"/>
      <c r="F1" s="53"/>
      <c r="G1" s="2"/>
      <c r="H1" s="2"/>
      <c r="I1" s="2"/>
      <c r="J1" s="2"/>
      <c r="K1" s="2"/>
      <c r="L1" s="2"/>
      <c r="M1" s="2"/>
      <c r="N1" s="2"/>
      <c r="O1" s="2"/>
    </row>
    <row r="2" spans="1:15" ht="23.25">
      <c r="A2" s="52" t="s">
        <v>0</v>
      </c>
      <c r="B2" s="52"/>
      <c r="C2" s="52"/>
      <c r="D2" s="52"/>
      <c r="E2" s="52"/>
      <c r="F2" s="52"/>
      <c r="G2" s="2"/>
      <c r="H2" s="2"/>
      <c r="I2" s="2"/>
      <c r="J2" s="2"/>
      <c r="K2" s="2"/>
      <c r="L2" s="2"/>
      <c r="M2" s="2"/>
      <c r="N2" s="2"/>
      <c r="O2" s="2"/>
    </row>
    <row r="3" spans="1:15" ht="23.25">
      <c r="A3" s="52" t="s">
        <v>77</v>
      </c>
      <c r="B3" s="52"/>
      <c r="C3" s="52"/>
      <c r="D3" s="52"/>
      <c r="E3" s="52"/>
      <c r="F3" s="52"/>
      <c r="G3" s="2"/>
      <c r="H3" s="2"/>
      <c r="I3" s="2"/>
      <c r="J3" s="2"/>
      <c r="K3" s="2"/>
      <c r="L3" s="2"/>
      <c r="M3" s="2"/>
      <c r="N3" s="2"/>
      <c r="O3" s="2"/>
    </row>
    <row r="4" spans="1:15" ht="23.25">
      <c r="A4" s="52" t="s">
        <v>11</v>
      </c>
      <c r="B4" s="52"/>
      <c r="C4" s="52"/>
      <c r="D4" s="52"/>
      <c r="E4" s="52"/>
      <c r="F4" s="52"/>
      <c r="G4" s="2"/>
      <c r="H4" s="2"/>
      <c r="I4" s="2"/>
      <c r="J4" s="2"/>
      <c r="K4" s="2"/>
      <c r="L4" s="2"/>
      <c r="M4" s="2"/>
      <c r="N4" s="2"/>
      <c r="O4" s="2"/>
    </row>
    <row r="5" spans="1:6" s="8" customFormat="1" ht="23.25">
      <c r="A5" s="7" t="s">
        <v>1</v>
      </c>
      <c r="B5" s="7" t="s">
        <v>2</v>
      </c>
      <c r="C5" s="7" t="s">
        <v>3</v>
      </c>
      <c r="D5" s="7" t="s">
        <v>5</v>
      </c>
      <c r="E5" s="7" t="s">
        <v>3</v>
      </c>
      <c r="F5" s="7" t="s">
        <v>7</v>
      </c>
    </row>
    <row r="6" spans="1:6" s="8" customFormat="1" ht="23.25">
      <c r="A6" s="9"/>
      <c r="B6" s="9"/>
      <c r="C6" s="10" t="s">
        <v>4</v>
      </c>
      <c r="D6" s="9"/>
      <c r="E6" s="10" t="s">
        <v>6</v>
      </c>
      <c r="F6" s="9"/>
    </row>
    <row r="7" spans="1:6" ht="23.25">
      <c r="A7" s="11" t="s">
        <v>12</v>
      </c>
      <c r="B7" s="3"/>
      <c r="C7" s="3"/>
      <c r="D7" s="3"/>
      <c r="E7" s="3"/>
      <c r="F7" s="3"/>
    </row>
    <row r="8" spans="1:6" ht="23.25">
      <c r="A8" s="5" t="s">
        <v>13</v>
      </c>
      <c r="B8" s="14">
        <v>6</v>
      </c>
      <c r="C8" s="21">
        <f>SUM(B8*100/27)</f>
        <v>22.22222222222222</v>
      </c>
      <c r="D8" s="15">
        <v>3042100</v>
      </c>
      <c r="E8" s="21">
        <f>SUM(D8*100/9697800)</f>
        <v>31.368970281919612</v>
      </c>
      <c r="F8" s="14" t="s">
        <v>69</v>
      </c>
    </row>
    <row r="9" spans="1:6" ht="23.25">
      <c r="A9" s="5" t="s">
        <v>14</v>
      </c>
      <c r="B9" s="5"/>
      <c r="C9" s="14"/>
      <c r="D9" s="5"/>
      <c r="E9" s="14"/>
      <c r="F9" s="14"/>
    </row>
    <row r="10" spans="1:6" ht="23.25">
      <c r="A10" s="5"/>
      <c r="B10" s="5"/>
      <c r="C10" s="14"/>
      <c r="D10" s="5"/>
      <c r="E10" s="14"/>
      <c r="F10" s="14"/>
    </row>
    <row r="11" spans="1:6" ht="23.25">
      <c r="A11" s="5" t="s">
        <v>15</v>
      </c>
      <c r="B11" s="14">
        <v>0</v>
      </c>
      <c r="C11" s="14">
        <v>0</v>
      </c>
      <c r="D11" s="14">
        <v>0</v>
      </c>
      <c r="E11" s="14">
        <v>0</v>
      </c>
      <c r="F11" s="14"/>
    </row>
    <row r="12" spans="1:6" ht="23.25">
      <c r="A12" s="5"/>
      <c r="B12" s="14"/>
      <c r="C12" s="14"/>
      <c r="D12" s="15"/>
      <c r="E12" s="14"/>
      <c r="F12" s="14"/>
    </row>
    <row r="13" spans="1:6" ht="23.25">
      <c r="A13" s="5" t="s">
        <v>16</v>
      </c>
      <c r="B13" s="14">
        <v>0</v>
      </c>
      <c r="C13" s="14">
        <v>0</v>
      </c>
      <c r="D13" s="15">
        <v>0</v>
      </c>
      <c r="E13" s="14">
        <v>0</v>
      </c>
      <c r="F13" s="14"/>
    </row>
    <row r="14" spans="1:6" ht="23.25">
      <c r="A14" s="5" t="s">
        <v>17</v>
      </c>
      <c r="B14" s="14"/>
      <c r="C14" s="14"/>
      <c r="D14" s="15"/>
      <c r="E14" s="14"/>
      <c r="F14" s="5"/>
    </row>
    <row r="15" spans="1:6" ht="23.25">
      <c r="A15" s="5"/>
      <c r="B15" s="14"/>
      <c r="C15" s="14"/>
      <c r="D15" s="15"/>
      <c r="E15" s="14"/>
      <c r="F15" s="5"/>
    </row>
    <row r="16" spans="1:6" ht="23.25">
      <c r="A16" s="5" t="s">
        <v>18</v>
      </c>
      <c r="B16" s="14">
        <v>0</v>
      </c>
      <c r="C16" s="14">
        <v>0</v>
      </c>
      <c r="D16" s="14">
        <v>0</v>
      </c>
      <c r="E16" s="14">
        <v>0</v>
      </c>
      <c r="F16" s="28"/>
    </row>
    <row r="17" spans="1:6" ht="23.25">
      <c r="A17" s="5" t="s">
        <v>19</v>
      </c>
      <c r="B17" s="14"/>
      <c r="C17" s="14"/>
      <c r="D17" s="15"/>
      <c r="E17" s="14"/>
      <c r="F17" s="29"/>
    </row>
    <row r="18" spans="1:6" ht="23.25">
      <c r="A18" s="5"/>
      <c r="B18" s="14"/>
      <c r="C18" s="14"/>
      <c r="D18" s="15"/>
      <c r="E18" s="14"/>
      <c r="F18" s="5"/>
    </row>
    <row r="19" spans="1:6" ht="23.25">
      <c r="A19" s="5" t="s">
        <v>75</v>
      </c>
      <c r="B19" s="14">
        <v>0</v>
      </c>
      <c r="C19" s="14">
        <v>0</v>
      </c>
      <c r="D19" s="14">
        <v>0</v>
      </c>
      <c r="E19" s="14">
        <v>0</v>
      </c>
      <c r="F19" s="5"/>
    </row>
    <row r="20" spans="1:6" ht="23.25">
      <c r="A20" s="5" t="s">
        <v>20</v>
      </c>
      <c r="B20" s="14"/>
      <c r="C20" s="14"/>
      <c r="D20" s="15"/>
      <c r="E20" s="14"/>
      <c r="F20" s="14"/>
    </row>
    <row r="21" spans="1:6" ht="23.25">
      <c r="A21" s="5" t="s">
        <v>21</v>
      </c>
      <c r="B21" s="5"/>
      <c r="C21" s="14"/>
      <c r="D21" s="15"/>
      <c r="E21" s="14"/>
      <c r="F21" s="5"/>
    </row>
    <row r="22" spans="1:6" ht="23.25">
      <c r="A22" s="5"/>
      <c r="B22" s="5"/>
      <c r="C22" s="5"/>
      <c r="D22" s="5"/>
      <c r="E22" s="5"/>
      <c r="F22" s="5"/>
    </row>
    <row r="23" spans="1:6" ht="23.25">
      <c r="A23" s="12" t="s">
        <v>8</v>
      </c>
      <c r="B23" s="12">
        <f>SUM(B8:B22)</f>
        <v>6</v>
      </c>
      <c r="C23" s="24">
        <f>SUM(C8+C11+C13+C16+C19)</f>
        <v>22.22222222222222</v>
      </c>
      <c r="D23" s="19">
        <f>SUM(D8:D22)</f>
        <v>3042100</v>
      </c>
      <c r="E23" s="19">
        <f>SUM(E8:E22)</f>
        <v>31.368970281919612</v>
      </c>
      <c r="F23" s="12"/>
    </row>
    <row r="24" spans="1:15" ht="23.25">
      <c r="A24" s="53">
        <v>6</v>
      </c>
      <c r="B24" s="53"/>
      <c r="C24" s="53"/>
      <c r="D24" s="53"/>
      <c r="E24" s="53"/>
      <c r="F24" s="53"/>
      <c r="G24" s="2"/>
      <c r="H24" s="2"/>
      <c r="I24" s="2"/>
      <c r="J24" s="2"/>
      <c r="K24" s="2"/>
      <c r="L24" s="2"/>
      <c r="M24" s="2"/>
      <c r="N24" s="2"/>
      <c r="O24" s="2"/>
    </row>
    <row r="25" spans="1:15" ht="23.25">
      <c r="A25" s="52" t="s">
        <v>0</v>
      </c>
      <c r="B25" s="52"/>
      <c r="C25" s="52"/>
      <c r="D25" s="52"/>
      <c r="E25" s="52"/>
      <c r="F25" s="52"/>
      <c r="G25" s="2"/>
      <c r="H25" s="2"/>
      <c r="I25" s="2"/>
      <c r="J25" s="2"/>
      <c r="K25" s="2"/>
      <c r="L25" s="2"/>
      <c r="M25" s="2"/>
      <c r="N25" s="2"/>
      <c r="O25" s="2"/>
    </row>
    <row r="26" spans="1:15" ht="23.25">
      <c r="A26" s="52" t="s">
        <v>77</v>
      </c>
      <c r="B26" s="52"/>
      <c r="C26" s="52"/>
      <c r="D26" s="52"/>
      <c r="E26" s="52"/>
      <c r="F26" s="52"/>
      <c r="G26" s="2"/>
      <c r="H26" s="2"/>
      <c r="I26" s="2"/>
      <c r="J26" s="2"/>
      <c r="K26" s="2"/>
      <c r="L26" s="2"/>
      <c r="M26" s="2"/>
      <c r="N26" s="2"/>
      <c r="O26" s="2"/>
    </row>
    <row r="27" spans="1:15" ht="23.25">
      <c r="A27" s="52" t="s">
        <v>11</v>
      </c>
      <c r="B27" s="52"/>
      <c r="C27" s="52"/>
      <c r="D27" s="52"/>
      <c r="E27" s="52"/>
      <c r="F27" s="52"/>
      <c r="G27" s="2"/>
      <c r="H27" s="2"/>
      <c r="I27" s="2"/>
      <c r="J27" s="2"/>
      <c r="K27" s="2"/>
      <c r="L27" s="2"/>
      <c r="M27" s="2"/>
      <c r="N27" s="2"/>
      <c r="O27" s="2"/>
    </row>
    <row r="28" spans="1:6" s="8" customFormat="1" ht="23.25">
      <c r="A28" s="7" t="s">
        <v>1</v>
      </c>
      <c r="B28" s="7" t="s">
        <v>2</v>
      </c>
      <c r="C28" s="7" t="s">
        <v>3</v>
      </c>
      <c r="D28" s="7" t="s">
        <v>5</v>
      </c>
      <c r="E28" s="7" t="s">
        <v>3</v>
      </c>
      <c r="F28" s="7" t="s">
        <v>7</v>
      </c>
    </row>
    <row r="29" spans="1:6" s="8" customFormat="1" ht="23.25">
      <c r="A29" s="9"/>
      <c r="B29" s="9"/>
      <c r="C29" s="10" t="s">
        <v>4</v>
      </c>
      <c r="D29" s="9"/>
      <c r="E29" s="10" t="s">
        <v>6</v>
      </c>
      <c r="F29" s="9"/>
    </row>
    <row r="30" spans="1:6" ht="23.25">
      <c r="A30" s="13" t="s">
        <v>22</v>
      </c>
      <c r="B30" s="5"/>
      <c r="C30" s="5"/>
      <c r="D30" s="5"/>
      <c r="E30" s="5"/>
      <c r="F30" s="5"/>
    </row>
    <row r="31" spans="1:6" ht="23.25">
      <c r="A31" s="5" t="s">
        <v>23</v>
      </c>
      <c r="B31" s="14">
        <v>4</v>
      </c>
      <c r="C31" s="21">
        <f>SUM(B31*100/27)</f>
        <v>14.814814814814815</v>
      </c>
      <c r="D31" s="15">
        <v>1782800</v>
      </c>
      <c r="E31" s="21">
        <f>SUM(D31*100/9697800)</f>
        <v>18.383550908453465</v>
      </c>
      <c r="F31" s="14" t="s">
        <v>70</v>
      </c>
    </row>
    <row r="32" spans="1:6" ht="23.25">
      <c r="A32" s="6"/>
      <c r="B32" s="14"/>
      <c r="C32" s="14"/>
      <c r="D32" s="15"/>
      <c r="E32" s="14"/>
      <c r="F32" s="14"/>
    </row>
    <row r="33" spans="1:6" ht="23.25">
      <c r="A33" s="5" t="s">
        <v>24</v>
      </c>
      <c r="B33" s="14">
        <v>2</v>
      </c>
      <c r="C33" s="21">
        <f>SUM(B33*100/27)</f>
        <v>7.407407407407407</v>
      </c>
      <c r="D33" s="15">
        <v>310000</v>
      </c>
      <c r="E33" s="21">
        <f>SUM(D33*100/9697800)</f>
        <v>3.196601291014457</v>
      </c>
      <c r="F33" s="14" t="s">
        <v>70</v>
      </c>
    </row>
    <row r="34" spans="1:6" ht="23.25">
      <c r="A34" s="5" t="s">
        <v>25</v>
      </c>
      <c r="B34" s="14"/>
      <c r="C34" s="14"/>
      <c r="D34" s="14"/>
      <c r="E34" s="14"/>
      <c r="F34" s="14"/>
    </row>
    <row r="35" spans="1:6" ht="23.25">
      <c r="A35" s="5"/>
      <c r="B35" s="5"/>
      <c r="C35" s="14"/>
      <c r="D35" s="5"/>
      <c r="E35" s="14"/>
      <c r="F35" s="5"/>
    </row>
    <row r="36" spans="1:6" ht="23.25">
      <c r="A36" s="5" t="s">
        <v>26</v>
      </c>
      <c r="B36" s="14">
        <v>0</v>
      </c>
      <c r="C36" s="14">
        <v>0</v>
      </c>
      <c r="D36" s="14">
        <v>0</v>
      </c>
      <c r="E36" s="14">
        <v>0</v>
      </c>
      <c r="F36" s="14"/>
    </row>
    <row r="37" spans="1:6" ht="23.25">
      <c r="A37" s="5" t="s">
        <v>27</v>
      </c>
      <c r="B37" s="5"/>
      <c r="C37" s="14"/>
      <c r="D37" s="5"/>
      <c r="E37" s="14"/>
      <c r="F37" s="14"/>
    </row>
    <row r="38" spans="1:6" ht="23.25">
      <c r="A38" s="5" t="s">
        <v>28</v>
      </c>
      <c r="B38" s="5"/>
      <c r="C38" s="14"/>
      <c r="D38" s="5"/>
      <c r="E38" s="14"/>
      <c r="F38" s="14"/>
    </row>
    <row r="39" spans="1:6" ht="23.25">
      <c r="A39" s="5"/>
      <c r="B39" s="5"/>
      <c r="C39" s="14"/>
      <c r="D39" s="5"/>
      <c r="E39" s="14"/>
      <c r="F39" s="14"/>
    </row>
    <row r="40" spans="1:6" ht="23.25">
      <c r="A40" s="5" t="s">
        <v>29</v>
      </c>
      <c r="B40" s="14">
        <v>3</v>
      </c>
      <c r="C40" s="21">
        <f>SUM(B40*100/27)</f>
        <v>11.11111111111111</v>
      </c>
      <c r="D40" s="15">
        <v>390000</v>
      </c>
      <c r="E40" s="21">
        <f>SUM(D40*100/9697800)</f>
        <v>4.021530656437543</v>
      </c>
      <c r="F40" s="14" t="s">
        <v>70</v>
      </c>
    </row>
    <row r="41" spans="1:6" ht="23.25">
      <c r="A41" s="6" t="s">
        <v>30</v>
      </c>
      <c r="B41" s="14"/>
      <c r="C41" s="14"/>
      <c r="D41" s="15"/>
      <c r="E41" s="14"/>
      <c r="F41" s="14"/>
    </row>
    <row r="42" spans="1:6" ht="23.25">
      <c r="A42" s="5"/>
      <c r="B42" s="14"/>
      <c r="C42" s="14"/>
      <c r="D42" s="15"/>
      <c r="E42" s="14"/>
      <c r="F42" s="14"/>
    </row>
    <row r="43" spans="1:6" ht="23.25">
      <c r="A43" s="5"/>
      <c r="B43" s="5"/>
      <c r="C43" s="5"/>
      <c r="D43" s="5"/>
      <c r="E43" s="5"/>
      <c r="F43" s="14"/>
    </row>
    <row r="44" spans="1:6" ht="23.25">
      <c r="A44" s="5"/>
      <c r="B44" s="5"/>
      <c r="C44" s="5"/>
      <c r="D44" s="5"/>
      <c r="E44" s="5"/>
      <c r="F44" s="5"/>
    </row>
    <row r="45" spans="1:6" ht="23.25">
      <c r="A45" s="5"/>
      <c r="B45" s="5"/>
      <c r="C45" s="5"/>
      <c r="D45" s="5"/>
      <c r="E45" s="5"/>
      <c r="F45" s="5"/>
    </row>
    <row r="46" spans="1:6" ht="23.25">
      <c r="A46" s="10"/>
      <c r="B46" s="9"/>
      <c r="C46" s="9"/>
      <c r="D46" s="9"/>
      <c r="E46" s="9"/>
      <c r="F46" s="9"/>
    </row>
    <row r="47" spans="1:15" ht="23.25">
      <c r="A47" s="53">
        <v>7</v>
      </c>
      <c r="B47" s="53"/>
      <c r="C47" s="53"/>
      <c r="D47" s="53"/>
      <c r="E47" s="53"/>
      <c r="F47" s="53"/>
      <c r="G47" s="2"/>
      <c r="H47" s="2"/>
      <c r="I47" s="2"/>
      <c r="J47" s="2"/>
      <c r="K47" s="2"/>
      <c r="L47" s="2"/>
      <c r="M47" s="2"/>
      <c r="N47" s="2"/>
      <c r="O47" s="2"/>
    </row>
    <row r="48" spans="1:15" ht="23.25">
      <c r="A48" s="52" t="s">
        <v>0</v>
      </c>
      <c r="B48" s="52"/>
      <c r="C48" s="52"/>
      <c r="D48" s="52"/>
      <c r="E48" s="52"/>
      <c r="F48" s="52"/>
      <c r="G48" s="2"/>
      <c r="H48" s="2"/>
      <c r="I48" s="2"/>
      <c r="J48" s="2"/>
      <c r="K48" s="2"/>
      <c r="L48" s="2"/>
      <c r="M48" s="2"/>
      <c r="N48" s="2"/>
      <c r="O48" s="2"/>
    </row>
    <row r="49" spans="1:15" ht="23.25">
      <c r="A49" s="52" t="s">
        <v>77</v>
      </c>
      <c r="B49" s="52"/>
      <c r="C49" s="52"/>
      <c r="D49" s="52"/>
      <c r="E49" s="52"/>
      <c r="F49" s="52"/>
      <c r="G49" s="2"/>
      <c r="H49" s="2"/>
      <c r="I49" s="2"/>
      <c r="J49" s="2"/>
      <c r="K49" s="2"/>
      <c r="L49" s="2"/>
      <c r="M49" s="2"/>
      <c r="N49" s="2"/>
      <c r="O49" s="2"/>
    </row>
    <row r="50" spans="1:15" ht="23.25">
      <c r="A50" s="52" t="s">
        <v>11</v>
      </c>
      <c r="B50" s="52"/>
      <c r="C50" s="52"/>
      <c r="D50" s="52"/>
      <c r="E50" s="52"/>
      <c r="F50" s="52"/>
      <c r="G50" s="2"/>
      <c r="H50" s="2"/>
      <c r="I50" s="2"/>
      <c r="J50" s="2"/>
      <c r="K50" s="2"/>
      <c r="L50" s="2"/>
      <c r="M50" s="2"/>
      <c r="N50" s="2"/>
      <c r="O50" s="2"/>
    </row>
    <row r="51" spans="1:6" s="8" customFormat="1" ht="23.25">
      <c r="A51" s="7" t="s">
        <v>1</v>
      </c>
      <c r="B51" s="7" t="s">
        <v>2</v>
      </c>
      <c r="C51" s="7" t="s">
        <v>3</v>
      </c>
      <c r="D51" s="7" t="s">
        <v>5</v>
      </c>
      <c r="E51" s="7" t="s">
        <v>3</v>
      </c>
      <c r="F51" s="7" t="s">
        <v>7</v>
      </c>
    </row>
    <row r="52" spans="1:6" s="8" customFormat="1" ht="23.25">
      <c r="A52" s="9"/>
      <c r="B52" s="9"/>
      <c r="C52" s="10" t="s">
        <v>4</v>
      </c>
      <c r="D52" s="9"/>
      <c r="E52" s="10" t="s">
        <v>6</v>
      </c>
      <c r="F52" s="9"/>
    </row>
    <row r="53" spans="1:6" ht="23.25">
      <c r="A53" s="6" t="s">
        <v>31</v>
      </c>
      <c r="B53" s="16">
        <v>1</v>
      </c>
      <c r="C53" s="21">
        <f>SUM(B53*100/27)</f>
        <v>3.7037037037037037</v>
      </c>
      <c r="D53" s="17">
        <v>300000</v>
      </c>
      <c r="E53" s="21">
        <f>SUM(D53*100/9697800)</f>
        <v>3.093485120336571</v>
      </c>
      <c r="F53" s="14" t="s">
        <v>70</v>
      </c>
    </row>
    <row r="54" spans="1:6" ht="23.25">
      <c r="A54" s="5" t="s">
        <v>32</v>
      </c>
      <c r="B54" s="5"/>
      <c r="C54" s="14"/>
      <c r="D54" s="5"/>
      <c r="E54" s="14"/>
      <c r="F54" s="14"/>
    </row>
    <row r="55" spans="1:6" ht="23.25">
      <c r="A55" s="5" t="s">
        <v>33</v>
      </c>
      <c r="B55" s="5"/>
      <c r="C55" s="14"/>
      <c r="D55" s="5"/>
      <c r="E55" s="14"/>
      <c r="F55" s="14"/>
    </row>
    <row r="56" spans="1:6" ht="23.25">
      <c r="A56" s="5"/>
      <c r="B56" s="5"/>
      <c r="C56" s="14"/>
      <c r="D56" s="5"/>
      <c r="E56" s="14"/>
      <c r="F56" s="14"/>
    </row>
    <row r="57" spans="1:6" ht="23.25">
      <c r="A57" s="5" t="s">
        <v>34</v>
      </c>
      <c r="B57" s="14">
        <v>2</v>
      </c>
      <c r="C57" s="21">
        <f>SUM(B57*100/27)</f>
        <v>7.407407407407407</v>
      </c>
      <c r="D57" s="15">
        <v>5189815</v>
      </c>
      <c r="E57" s="21">
        <f>SUM(D57*100/9697800)</f>
        <v>53.51538493266514</v>
      </c>
      <c r="F57" s="14" t="s">
        <v>70</v>
      </c>
    </row>
    <row r="58" spans="1:6" ht="23.25">
      <c r="A58" s="5" t="s">
        <v>35</v>
      </c>
      <c r="B58" s="14"/>
      <c r="C58" s="14"/>
      <c r="D58" s="15"/>
      <c r="E58" s="14"/>
      <c r="F58" s="14"/>
    </row>
    <row r="59" spans="1:6" ht="23.25">
      <c r="A59" s="5"/>
      <c r="B59" s="5"/>
      <c r="C59" s="5"/>
      <c r="D59" s="5"/>
      <c r="E59" s="5"/>
      <c r="F59" s="14"/>
    </row>
    <row r="60" spans="1:6" ht="23.25">
      <c r="A60" s="5"/>
      <c r="B60" s="5"/>
      <c r="C60" s="5"/>
      <c r="D60" s="5"/>
      <c r="E60" s="5"/>
      <c r="F60" s="14"/>
    </row>
    <row r="61" spans="1:6" ht="23.25">
      <c r="A61" s="5"/>
      <c r="B61" s="5"/>
      <c r="C61" s="5"/>
      <c r="D61" s="5"/>
      <c r="E61" s="5"/>
      <c r="F61" s="5"/>
    </row>
    <row r="62" spans="1:6" ht="23.25">
      <c r="A62" s="5"/>
      <c r="B62" s="14"/>
      <c r="C62" s="14"/>
      <c r="D62" s="15"/>
      <c r="E62" s="14"/>
      <c r="F62" s="14"/>
    </row>
    <row r="63" spans="1:6" ht="23.25">
      <c r="A63" s="5"/>
      <c r="B63" s="5"/>
      <c r="C63" s="5"/>
      <c r="D63" s="5"/>
      <c r="E63" s="5"/>
      <c r="F63" s="5"/>
    </row>
    <row r="64" spans="1:6" ht="23.25">
      <c r="A64" s="5"/>
      <c r="B64" s="5"/>
      <c r="C64" s="5"/>
      <c r="D64" s="5"/>
      <c r="E64" s="5"/>
      <c r="F64" s="5"/>
    </row>
    <row r="65" spans="1:6" ht="23.25">
      <c r="A65" s="5"/>
      <c r="B65" s="5"/>
      <c r="C65" s="5"/>
      <c r="D65" s="5"/>
      <c r="E65" s="5"/>
      <c r="F65" s="5"/>
    </row>
    <row r="66" spans="1:6" ht="23.25">
      <c r="A66" s="5"/>
      <c r="B66" s="5"/>
      <c r="C66" s="5"/>
      <c r="D66" s="5"/>
      <c r="E66" s="5"/>
      <c r="F66" s="5"/>
    </row>
    <row r="67" spans="1:6" ht="23.25">
      <c r="A67" s="5"/>
      <c r="B67" s="5"/>
      <c r="C67" s="5"/>
      <c r="D67" s="5"/>
      <c r="E67" s="5"/>
      <c r="F67" s="5"/>
    </row>
    <row r="68" spans="1:6" ht="23.25">
      <c r="A68" s="5"/>
      <c r="B68" s="5"/>
      <c r="C68" s="5"/>
      <c r="D68" s="4"/>
      <c r="E68" s="4"/>
      <c r="F68" s="5"/>
    </row>
    <row r="69" spans="1:6" ht="23.25">
      <c r="A69" s="12" t="s">
        <v>8</v>
      </c>
      <c r="B69" s="12">
        <f>SUM(B31+B33+B36+B40+B53+B57)</f>
        <v>12</v>
      </c>
      <c r="C69" s="24">
        <f>SUM(C31+C33+C36+C40+C53+C57)</f>
        <v>44.444444444444436</v>
      </c>
      <c r="D69" s="19">
        <f>SUM(D31+D33+D36+D40+D53+D57)</f>
        <v>7972615</v>
      </c>
      <c r="E69" s="19">
        <f>SUM(E31+E33+E36+E40+E53+E57)</f>
        <v>82.21055290890718</v>
      </c>
      <c r="F69" s="20"/>
    </row>
    <row r="70" spans="1:15" ht="23.25">
      <c r="A70" s="53">
        <v>8</v>
      </c>
      <c r="B70" s="53"/>
      <c r="C70" s="53"/>
      <c r="D70" s="53"/>
      <c r="E70" s="53"/>
      <c r="F70" s="53"/>
      <c r="G70" s="2"/>
      <c r="H70" s="2"/>
      <c r="I70" s="2"/>
      <c r="J70" s="2"/>
      <c r="K70" s="2"/>
      <c r="L70" s="2"/>
      <c r="M70" s="2"/>
      <c r="N70" s="2"/>
      <c r="O70" s="2"/>
    </row>
    <row r="71" spans="1:15" ht="23.25">
      <c r="A71" s="52" t="s">
        <v>0</v>
      </c>
      <c r="B71" s="52"/>
      <c r="C71" s="52"/>
      <c r="D71" s="52"/>
      <c r="E71" s="52"/>
      <c r="F71" s="52"/>
      <c r="G71" s="2"/>
      <c r="H71" s="2"/>
      <c r="I71" s="2"/>
      <c r="J71" s="2"/>
      <c r="K71" s="2"/>
      <c r="L71" s="2"/>
      <c r="M71" s="2"/>
      <c r="N71" s="2"/>
      <c r="O71" s="2"/>
    </row>
    <row r="72" spans="1:15" ht="23.25">
      <c r="A72" s="52" t="s">
        <v>77</v>
      </c>
      <c r="B72" s="52"/>
      <c r="C72" s="52"/>
      <c r="D72" s="52"/>
      <c r="E72" s="52"/>
      <c r="F72" s="52"/>
      <c r="G72" s="2"/>
      <c r="H72" s="2"/>
      <c r="I72" s="2"/>
      <c r="J72" s="2"/>
      <c r="K72" s="2"/>
      <c r="L72" s="2"/>
      <c r="M72" s="2"/>
      <c r="N72" s="2"/>
      <c r="O72" s="2"/>
    </row>
    <row r="73" spans="1:15" ht="23.25">
      <c r="A73" s="52" t="s">
        <v>11</v>
      </c>
      <c r="B73" s="52"/>
      <c r="C73" s="52"/>
      <c r="D73" s="52"/>
      <c r="E73" s="52"/>
      <c r="F73" s="52"/>
      <c r="G73" s="2"/>
      <c r="H73" s="2"/>
      <c r="I73" s="2"/>
      <c r="J73" s="2"/>
      <c r="K73" s="2"/>
      <c r="L73" s="2"/>
      <c r="M73" s="2"/>
      <c r="N73" s="2"/>
      <c r="O73" s="2"/>
    </row>
    <row r="74" spans="1:6" s="8" customFormat="1" ht="23.25">
      <c r="A74" s="7" t="s">
        <v>1</v>
      </c>
      <c r="B74" s="7" t="s">
        <v>2</v>
      </c>
      <c r="C74" s="7" t="s">
        <v>3</v>
      </c>
      <c r="D74" s="7" t="s">
        <v>5</v>
      </c>
      <c r="E74" s="7" t="s">
        <v>3</v>
      </c>
      <c r="F74" s="7" t="s">
        <v>7</v>
      </c>
    </row>
    <row r="75" spans="1:6" s="8" customFormat="1" ht="23.25">
      <c r="A75" s="9"/>
      <c r="B75" s="9"/>
      <c r="C75" s="10" t="s">
        <v>4</v>
      </c>
      <c r="D75" s="9"/>
      <c r="E75" s="10" t="s">
        <v>6</v>
      </c>
      <c r="F75" s="9"/>
    </row>
    <row r="76" spans="1:6" ht="23.25">
      <c r="A76" s="13" t="s">
        <v>36</v>
      </c>
      <c r="B76" s="16"/>
      <c r="C76" s="16"/>
      <c r="D76" s="17"/>
      <c r="E76" s="16"/>
      <c r="F76" s="16"/>
    </row>
    <row r="77" spans="1:6" ht="23.25">
      <c r="A77" s="5" t="s">
        <v>37</v>
      </c>
      <c r="B77" s="14">
        <v>0</v>
      </c>
      <c r="C77" s="14">
        <v>0</v>
      </c>
      <c r="D77" s="14">
        <v>0</v>
      </c>
      <c r="E77" s="14">
        <v>0</v>
      </c>
      <c r="F77" s="14"/>
    </row>
    <row r="78" spans="1:6" ht="23.25">
      <c r="A78" s="5" t="s">
        <v>38</v>
      </c>
      <c r="B78" s="14"/>
      <c r="C78" s="14"/>
      <c r="D78" s="14"/>
      <c r="E78" s="14"/>
      <c r="F78" s="5"/>
    </row>
    <row r="79" spans="1:6" ht="23.25">
      <c r="A79" s="5"/>
      <c r="B79" s="14"/>
      <c r="C79" s="14"/>
      <c r="D79" s="15"/>
      <c r="E79" s="14"/>
      <c r="F79" s="14"/>
    </row>
    <row r="80" spans="1:6" ht="23.25">
      <c r="A80" s="6" t="s">
        <v>39</v>
      </c>
      <c r="B80" s="14">
        <v>0</v>
      </c>
      <c r="C80" s="14">
        <v>0</v>
      </c>
      <c r="D80" s="14">
        <v>0</v>
      </c>
      <c r="E80" s="14">
        <v>0</v>
      </c>
      <c r="F80" s="14"/>
    </row>
    <row r="81" spans="1:6" ht="23.25">
      <c r="A81" s="5" t="s">
        <v>40</v>
      </c>
      <c r="B81" s="5"/>
      <c r="C81" s="5"/>
      <c r="D81" s="5"/>
      <c r="E81" s="5"/>
      <c r="F81" s="14"/>
    </row>
    <row r="82" spans="1:6" ht="23.25">
      <c r="A82" s="5"/>
      <c r="B82" s="5"/>
      <c r="C82" s="5"/>
      <c r="D82" s="5"/>
      <c r="E82" s="5"/>
      <c r="F82" s="5"/>
    </row>
    <row r="83" spans="1:6" ht="23.25">
      <c r="A83" s="5"/>
      <c r="B83" s="14"/>
      <c r="C83" s="14"/>
      <c r="D83" s="15"/>
      <c r="E83" s="14"/>
      <c r="F83" s="14"/>
    </row>
    <row r="84" spans="1:6" ht="23.25">
      <c r="A84" s="6"/>
      <c r="B84" s="14"/>
      <c r="C84" s="14"/>
      <c r="D84" s="14"/>
      <c r="E84" s="14"/>
      <c r="F84" s="14"/>
    </row>
    <row r="85" spans="1:6" ht="23.25">
      <c r="A85" s="5"/>
      <c r="B85" s="5"/>
      <c r="C85" s="5"/>
      <c r="D85" s="5"/>
      <c r="E85" s="5"/>
      <c r="F85" s="5"/>
    </row>
    <row r="86" spans="1:6" ht="23.25">
      <c r="A86" s="6"/>
      <c r="B86" s="5"/>
      <c r="C86" s="5"/>
      <c r="D86" s="5"/>
      <c r="E86" s="5"/>
      <c r="F86" s="5"/>
    </row>
    <row r="87" spans="1:6" ht="23.25">
      <c r="A87" s="6"/>
      <c r="B87" s="5"/>
      <c r="C87" s="5"/>
      <c r="D87" s="5"/>
      <c r="E87" s="5"/>
      <c r="F87" s="5"/>
    </row>
    <row r="88" spans="1:6" ht="23.25">
      <c r="A88" s="5"/>
      <c r="B88" s="5"/>
      <c r="C88" s="5"/>
      <c r="D88" s="5"/>
      <c r="E88" s="5"/>
      <c r="F88" s="5"/>
    </row>
    <row r="89" spans="1:6" ht="23.25">
      <c r="A89" s="5"/>
      <c r="B89" s="5"/>
      <c r="C89" s="5"/>
      <c r="D89" s="5"/>
      <c r="E89" s="5"/>
      <c r="F89" s="5"/>
    </row>
    <row r="90" spans="1:6" ht="23.25">
      <c r="A90" s="6"/>
      <c r="B90" s="5"/>
      <c r="C90" s="5"/>
      <c r="D90" s="5"/>
      <c r="E90" s="5"/>
      <c r="F90" s="5"/>
    </row>
    <row r="91" spans="1:6" ht="23.25">
      <c r="A91" s="5"/>
      <c r="B91" s="4"/>
      <c r="C91" s="4"/>
      <c r="D91" s="4"/>
      <c r="E91" s="4"/>
      <c r="F91" s="4"/>
    </row>
    <row r="92" spans="1:6" ht="23.25">
      <c r="A92" s="12" t="s">
        <v>8</v>
      </c>
      <c r="B92" s="12">
        <f>SUM(B77+B80)</f>
        <v>0</v>
      </c>
      <c r="C92" s="12">
        <f>SUM(C77+C80)</f>
        <v>0</v>
      </c>
      <c r="D92" s="12">
        <f>SUM(D77+D80)</f>
        <v>0</v>
      </c>
      <c r="E92" s="12">
        <f>SUM(E77+E80)</f>
        <v>0</v>
      </c>
      <c r="F92" s="12"/>
    </row>
    <row r="93" spans="1:15" ht="23.25">
      <c r="A93" s="53">
        <v>9</v>
      </c>
      <c r="B93" s="53"/>
      <c r="C93" s="53"/>
      <c r="D93" s="53"/>
      <c r="E93" s="53"/>
      <c r="F93" s="53"/>
      <c r="G93" s="2"/>
      <c r="H93" s="2"/>
      <c r="I93" s="2"/>
      <c r="J93" s="2"/>
      <c r="K93" s="2"/>
      <c r="L93" s="2"/>
      <c r="M93" s="2"/>
      <c r="N93" s="2"/>
      <c r="O93" s="2"/>
    </row>
    <row r="94" spans="1:15" ht="23.25">
      <c r="A94" s="52" t="s">
        <v>0</v>
      </c>
      <c r="B94" s="52"/>
      <c r="C94" s="52"/>
      <c r="D94" s="52"/>
      <c r="E94" s="52"/>
      <c r="F94" s="52"/>
      <c r="G94" s="2"/>
      <c r="H94" s="2"/>
      <c r="I94" s="2"/>
      <c r="J94" s="2"/>
      <c r="K94" s="2"/>
      <c r="L94" s="2"/>
      <c r="M94" s="2"/>
      <c r="N94" s="2"/>
      <c r="O94" s="2"/>
    </row>
    <row r="95" spans="1:15" ht="23.25">
      <c r="A95" s="52" t="s">
        <v>77</v>
      </c>
      <c r="B95" s="52"/>
      <c r="C95" s="52"/>
      <c r="D95" s="52"/>
      <c r="E95" s="52"/>
      <c r="F95" s="52"/>
      <c r="G95" s="2"/>
      <c r="H95" s="2"/>
      <c r="I95" s="2"/>
      <c r="J95" s="2"/>
      <c r="K95" s="2"/>
      <c r="L95" s="2"/>
      <c r="M95" s="2"/>
      <c r="N95" s="2"/>
      <c r="O95" s="2"/>
    </row>
    <row r="96" spans="1:15" ht="23.25">
      <c r="A96" s="52" t="s">
        <v>11</v>
      </c>
      <c r="B96" s="52"/>
      <c r="C96" s="52"/>
      <c r="D96" s="52"/>
      <c r="E96" s="52"/>
      <c r="F96" s="52"/>
      <c r="G96" s="2"/>
      <c r="H96" s="2"/>
      <c r="I96" s="2"/>
      <c r="J96" s="2"/>
      <c r="K96" s="2"/>
      <c r="L96" s="2"/>
      <c r="M96" s="2"/>
      <c r="N96" s="2"/>
      <c r="O96" s="2"/>
    </row>
    <row r="97" spans="1:6" s="8" customFormat="1" ht="23.25">
      <c r="A97" s="7" t="s">
        <v>1</v>
      </c>
      <c r="B97" s="7" t="s">
        <v>2</v>
      </c>
      <c r="C97" s="7" t="s">
        <v>3</v>
      </c>
      <c r="D97" s="7" t="s">
        <v>5</v>
      </c>
      <c r="E97" s="7" t="s">
        <v>3</v>
      </c>
      <c r="F97" s="7" t="s">
        <v>7</v>
      </c>
    </row>
    <row r="98" spans="1:6" s="8" customFormat="1" ht="23.25">
      <c r="A98" s="9"/>
      <c r="B98" s="9"/>
      <c r="C98" s="10" t="s">
        <v>4</v>
      </c>
      <c r="D98" s="9"/>
      <c r="E98" s="10" t="s">
        <v>6</v>
      </c>
      <c r="F98" s="9"/>
    </row>
    <row r="99" spans="1:6" ht="23.25">
      <c r="A99" s="11" t="s">
        <v>41</v>
      </c>
      <c r="B99" s="3"/>
      <c r="C99" s="3"/>
      <c r="D99" s="3"/>
      <c r="E99" s="3"/>
      <c r="F99" s="3"/>
    </row>
    <row r="100" spans="1:6" ht="23.25">
      <c r="A100" s="13" t="s">
        <v>42</v>
      </c>
      <c r="B100" s="14"/>
      <c r="C100" s="14"/>
      <c r="D100" s="15"/>
      <c r="E100" s="14"/>
      <c r="F100" s="14"/>
    </row>
    <row r="101" spans="1:6" ht="23.25">
      <c r="A101" s="5" t="s">
        <v>43</v>
      </c>
      <c r="B101" s="14">
        <v>1</v>
      </c>
      <c r="C101" s="21">
        <f>SUM(B101*100/27)</f>
        <v>3.7037037037037037</v>
      </c>
      <c r="D101" s="15">
        <v>30000</v>
      </c>
      <c r="E101" s="21">
        <f>SUM(D101*100/9697800)</f>
        <v>0.3093485120336571</v>
      </c>
      <c r="F101" s="14" t="s">
        <v>70</v>
      </c>
    </row>
    <row r="102" spans="1:6" ht="23.25">
      <c r="A102" s="5" t="s">
        <v>44</v>
      </c>
      <c r="B102" s="14"/>
      <c r="C102" s="14"/>
      <c r="D102" s="14"/>
      <c r="E102" s="14"/>
      <c r="F102" s="5"/>
    </row>
    <row r="103" spans="1:6" ht="23.25">
      <c r="A103" s="5"/>
      <c r="B103" s="14"/>
      <c r="C103" s="14"/>
      <c r="D103" s="14"/>
      <c r="E103" s="14"/>
      <c r="F103" s="5"/>
    </row>
    <row r="104" spans="1:6" ht="23.25">
      <c r="A104" s="5" t="s">
        <v>45</v>
      </c>
      <c r="B104" s="14">
        <v>0</v>
      </c>
      <c r="C104" s="14">
        <v>0</v>
      </c>
      <c r="D104" s="14">
        <v>0</v>
      </c>
      <c r="E104" s="14">
        <v>0</v>
      </c>
      <c r="F104" s="14"/>
    </row>
    <row r="105" spans="1:6" ht="23.25">
      <c r="A105" s="5" t="s">
        <v>46</v>
      </c>
      <c r="B105" s="14"/>
      <c r="C105" s="14"/>
      <c r="D105" s="14"/>
      <c r="E105" s="14"/>
      <c r="F105" s="14"/>
    </row>
    <row r="106" spans="1:6" ht="23.25">
      <c r="A106" s="5"/>
      <c r="B106" s="14"/>
      <c r="C106" s="14"/>
      <c r="D106" s="14"/>
      <c r="E106" s="14"/>
      <c r="F106" s="14"/>
    </row>
    <row r="107" spans="1:6" ht="23.25">
      <c r="A107" s="5" t="s">
        <v>47</v>
      </c>
      <c r="B107" s="14">
        <v>0</v>
      </c>
      <c r="C107" s="14">
        <v>0</v>
      </c>
      <c r="D107" s="14">
        <v>0</v>
      </c>
      <c r="E107" s="14">
        <v>0</v>
      </c>
      <c r="F107" s="5"/>
    </row>
    <row r="108" spans="1:6" ht="23.25">
      <c r="A108" s="5" t="s">
        <v>48</v>
      </c>
      <c r="B108" s="18"/>
      <c r="C108" s="18"/>
      <c r="D108" s="18"/>
      <c r="E108" s="18"/>
      <c r="F108" s="18"/>
    </row>
    <row r="109" spans="1:6" ht="23.25">
      <c r="A109" s="5"/>
      <c r="B109" s="14"/>
      <c r="C109" s="14"/>
      <c r="D109" s="14"/>
      <c r="E109" s="14"/>
      <c r="F109" s="5"/>
    </row>
    <row r="110" spans="1:6" ht="23.25">
      <c r="A110" s="5" t="s">
        <v>49</v>
      </c>
      <c r="B110" s="14">
        <v>0</v>
      </c>
      <c r="C110" s="14">
        <v>0</v>
      </c>
      <c r="D110" s="15">
        <v>0</v>
      </c>
      <c r="E110" s="14">
        <v>0</v>
      </c>
      <c r="F110" s="14">
        <v>0</v>
      </c>
    </row>
    <row r="111" spans="1:6" ht="23.25">
      <c r="A111" s="5" t="s">
        <v>50</v>
      </c>
      <c r="B111" s="5"/>
      <c r="C111" s="5"/>
      <c r="D111" s="5"/>
      <c r="E111" s="5"/>
      <c r="F111" s="5"/>
    </row>
    <row r="112" spans="1:6" ht="23.25">
      <c r="A112" s="5" t="s">
        <v>51</v>
      </c>
      <c r="B112" s="5"/>
      <c r="C112" s="5"/>
      <c r="D112" s="5"/>
      <c r="E112" s="5"/>
      <c r="F112" s="5"/>
    </row>
    <row r="113" spans="1:6" ht="23.25">
      <c r="A113" s="5" t="s">
        <v>52</v>
      </c>
      <c r="B113" s="5"/>
      <c r="C113" s="5"/>
      <c r="D113" s="5"/>
      <c r="E113" s="5"/>
      <c r="F113" s="5"/>
    </row>
    <row r="114" spans="1:6" ht="23.25">
      <c r="A114" s="4"/>
      <c r="B114" s="4"/>
      <c r="C114" s="4"/>
      <c r="D114" s="4"/>
      <c r="E114" s="4"/>
      <c r="F114" s="4"/>
    </row>
    <row r="115" spans="1:6" ht="23.25">
      <c r="A115" s="12" t="s">
        <v>8</v>
      </c>
      <c r="B115" s="12">
        <f>SUM(B101+B104+B107+B110)</f>
        <v>1</v>
      </c>
      <c r="C115" s="24">
        <f>SUM(C101+C104+C107+C110)</f>
        <v>3.7037037037037037</v>
      </c>
      <c r="D115" s="19">
        <f>SUM(D101+D104+D107+D110)</f>
        <v>30000</v>
      </c>
      <c r="E115" s="24">
        <f>SUM(E101+E104+E107+E110)</f>
        <v>0.3093485120336571</v>
      </c>
      <c r="F115" s="12"/>
    </row>
    <row r="116" spans="1:15" ht="23.25">
      <c r="A116" s="53">
        <v>10</v>
      </c>
      <c r="B116" s="53"/>
      <c r="C116" s="53"/>
      <c r="D116" s="53"/>
      <c r="E116" s="53"/>
      <c r="F116" s="53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23.25">
      <c r="A117" s="52" t="s">
        <v>0</v>
      </c>
      <c r="B117" s="52"/>
      <c r="C117" s="52"/>
      <c r="D117" s="52"/>
      <c r="E117" s="52"/>
      <c r="F117" s="5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23.25">
      <c r="A118" s="52" t="s">
        <v>77</v>
      </c>
      <c r="B118" s="52"/>
      <c r="C118" s="52"/>
      <c r="D118" s="52"/>
      <c r="E118" s="52"/>
      <c r="F118" s="5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23.25">
      <c r="A119" s="52" t="s">
        <v>11</v>
      </c>
      <c r="B119" s="52"/>
      <c r="C119" s="52"/>
      <c r="D119" s="52"/>
      <c r="E119" s="52"/>
      <c r="F119" s="52"/>
      <c r="G119" s="2"/>
      <c r="H119" s="2"/>
      <c r="I119" s="2"/>
      <c r="J119" s="2"/>
      <c r="K119" s="2"/>
      <c r="L119" s="2"/>
      <c r="M119" s="2"/>
      <c r="N119" s="2"/>
      <c r="O119" s="2"/>
    </row>
    <row r="120" spans="1:6" s="8" customFormat="1" ht="23.25">
      <c r="A120" s="7" t="s">
        <v>1</v>
      </c>
      <c r="B120" s="7" t="s">
        <v>2</v>
      </c>
      <c r="C120" s="7" t="s">
        <v>3</v>
      </c>
      <c r="D120" s="7" t="s">
        <v>5</v>
      </c>
      <c r="E120" s="7" t="s">
        <v>3</v>
      </c>
      <c r="F120" s="7" t="s">
        <v>7</v>
      </c>
    </row>
    <row r="121" spans="1:6" s="8" customFormat="1" ht="23.25">
      <c r="A121" s="9"/>
      <c r="B121" s="9"/>
      <c r="C121" s="10" t="s">
        <v>4</v>
      </c>
      <c r="D121" s="9"/>
      <c r="E121" s="10" t="s">
        <v>6</v>
      </c>
      <c r="F121" s="9"/>
    </row>
    <row r="122" spans="1:6" ht="23.25">
      <c r="A122" s="11" t="s">
        <v>53</v>
      </c>
      <c r="B122" s="3"/>
      <c r="C122" s="3"/>
      <c r="D122" s="3"/>
      <c r="E122" s="3"/>
      <c r="F122" s="3"/>
    </row>
    <row r="123" spans="1:6" ht="23.25">
      <c r="A123" s="13" t="s">
        <v>54</v>
      </c>
      <c r="B123" s="5"/>
      <c r="C123" s="5"/>
      <c r="D123" s="5"/>
      <c r="E123" s="5"/>
      <c r="F123" s="5"/>
    </row>
    <row r="124" spans="1:6" ht="23.25">
      <c r="A124" s="13" t="s">
        <v>55</v>
      </c>
      <c r="B124" s="14"/>
      <c r="C124" s="14"/>
      <c r="D124" s="15"/>
      <c r="E124" s="14"/>
      <c r="F124" s="14"/>
    </row>
    <row r="125" spans="1:6" ht="23.25">
      <c r="A125" s="5" t="s">
        <v>56</v>
      </c>
      <c r="B125" s="14">
        <v>1</v>
      </c>
      <c r="C125" s="21">
        <f>SUM(B125*100/27)</f>
        <v>3.7037037037037037</v>
      </c>
      <c r="D125" s="15">
        <v>80000</v>
      </c>
      <c r="E125" s="21">
        <f>SUM(D125*100/9697800)</f>
        <v>0.8249293654230857</v>
      </c>
      <c r="F125" s="14" t="s">
        <v>70</v>
      </c>
    </row>
    <row r="126" spans="1:6" ht="23.25">
      <c r="A126" s="5" t="s">
        <v>57</v>
      </c>
      <c r="B126" s="5"/>
      <c r="C126" s="14"/>
      <c r="D126" s="5"/>
      <c r="E126" s="14"/>
      <c r="F126" s="14"/>
    </row>
    <row r="127" spans="1:6" ht="23.25">
      <c r="A127" s="5" t="s">
        <v>58</v>
      </c>
      <c r="B127" s="5"/>
      <c r="C127" s="14"/>
      <c r="D127" s="5"/>
      <c r="E127" s="14"/>
      <c r="F127" s="5"/>
    </row>
    <row r="128" spans="1:6" ht="23.25">
      <c r="A128" s="5"/>
      <c r="B128" s="14"/>
      <c r="C128" s="14"/>
      <c r="D128" s="15"/>
      <c r="E128" s="14"/>
      <c r="F128" s="14"/>
    </row>
    <row r="129" spans="1:6" ht="23.25">
      <c r="A129" s="5" t="s">
        <v>60</v>
      </c>
      <c r="B129" s="14">
        <v>1</v>
      </c>
      <c r="C129" s="21">
        <f>SUM(B129*100/27)</f>
        <v>3.7037037037037037</v>
      </c>
      <c r="D129" s="15">
        <v>210000</v>
      </c>
      <c r="E129" s="21">
        <f>SUM(D129*100/9697800)</f>
        <v>2.1654395842356</v>
      </c>
      <c r="F129" s="14" t="s">
        <v>70</v>
      </c>
    </row>
    <row r="130" spans="1:6" ht="23.25">
      <c r="A130" s="5" t="s">
        <v>59</v>
      </c>
      <c r="B130" s="5"/>
      <c r="C130" s="14"/>
      <c r="D130" s="5"/>
      <c r="E130" s="14"/>
      <c r="F130" s="5"/>
    </row>
    <row r="131" spans="1:6" ht="23.25">
      <c r="A131" s="5"/>
      <c r="B131" s="5"/>
      <c r="C131" s="14"/>
      <c r="D131" s="5"/>
      <c r="E131" s="14"/>
      <c r="F131" s="5"/>
    </row>
    <row r="132" spans="1:6" ht="23.25">
      <c r="A132" s="6" t="s">
        <v>61</v>
      </c>
      <c r="B132" s="14">
        <v>3</v>
      </c>
      <c r="C132" s="21">
        <f>SUM(B132*100/27)</f>
        <v>11.11111111111111</v>
      </c>
      <c r="D132" s="15">
        <v>68000</v>
      </c>
      <c r="E132" s="21">
        <f>SUM(D132*100/9697800)</f>
        <v>0.7011899606096228</v>
      </c>
      <c r="F132" s="14" t="s">
        <v>70</v>
      </c>
    </row>
    <row r="133" spans="1:6" ht="23.25">
      <c r="A133" s="5" t="s">
        <v>62</v>
      </c>
      <c r="B133" s="5"/>
      <c r="C133" s="5"/>
      <c r="D133" s="5"/>
      <c r="E133" s="5"/>
      <c r="F133" s="14" t="s">
        <v>71</v>
      </c>
    </row>
    <row r="134" spans="1:6" ht="23.25">
      <c r="A134" s="5" t="s">
        <v>72</v>
      </c>
      <c r="B134" s="5"/>
      <c r="C134" s="5"/>
      <c r="D134" s="5"/>
      <c r="E134" s="5"/>
      <c r="F134" s="14" t="s">
        <v>76</v>
      </c>
    </row>
    <row r="135" spans="1:5" ht="23.25">
      <c r="A135" s="5"/>
      <c r="B135" s="14"/>
      <c r="C135" s="14"/>
      <c r="D135" s="15"/>
      <c r="E135" s="14"/>
    </row>
    <row r="136" spans="1:6" ht="23.25">
      <c r="A136" s="5"/>
      <c r="B136" s="14"/>
      <c r="C136" s="14"/>
      <c r="D136" s="14"/>
      <c r="E136" s="14"/>
      <c r="F136" s="14"/>
    </row>
    <row r="137" spans="1:6" ht="23.25">
      <c r="A137" s="5"/>
      <c r="B137" s="14"/>
      <c r="C137" s="14"/>
      <c r="D137" s="14"/>
      <c r="E137" s="14"/>
      <c r="F137" s="14"/>
    </row>
    <row r="138" spans="1:6" ht="23.25">
      <c r="A138" s="10"/>
      <c r="B138" s="10"/>
      <c r="C138" s="10"/>
      <c r="D138" s="22"/>
      <c r="E138" s="10"/>
      <c r="F138" s="10"/>
    </row>
    <row r="139" spans="1:15" ht="23.25">
      <c r="A139" s="53">
        <v>11</v>
      </c>
      <c r="B139" s="53"/>
      <c r="C139" s="53"/>
      <c r="D139" s="53"/>
      <c r="E139" s="53"/>
      <c r="F139" s="53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23.25">
      <c r="A140" s="52" t="s">
        <v>0</v>
      </c>
      <c r="B140" s="52"/>
      <c r="C140" s="52"/>
      <c r="D140" s="52"/>
      <c r="E140" s="52"/>
      <c r="F140" s="5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23.25">
      <c r="A141" s="52" t="s">
        <v>77</v>
      </c>
      <c r="B141" s="52"/>
      <c r="C141" s="52"/>
      <c r="D141" s="52"/>
      <c r="E141" s="52"/>
      <c r="F141" s="5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23.25">
      <c r="A142" s="52" t="s">
        <v>11</v>
      </c>
      <c r="B142" s="52"/>
      <c r="C142" s="52"/>
      <c r="D142" s="52"/>
      <c r="E142" s="52"/>
      <c r="F142" s="52"/>
      <c r="G142" s="2"/>
      <c r="H142" s="2"/>
      <c r="I142" s="2"/>
      <c r="J142" s="2"/>
      <c r="K142" s="2"/>
      <c r="L142" s="2"/>
      <c r="M142" s="2"/>
      <c r="N142" s="2"/>
      <c r="O142" s="2"/>
    </row>
    <row r="143" spans="1:6" s="8" customFormat="1" ht="23.25">
      <c r="A143" s="7" t="s">
        <v>1</v>
      </c>
      <c r="B143" s="7" t="s">
        <v>2</v>
      </c>
      <c r="C143" s="7" t="s">
        <v>3</v>
      </c>
      <c r="D143" s="7" t="s">
        <v>5</v>
      </c>
      <c r="E143" s="7" t="s">
        <v>3</v>
      </c>
      <c r="F143" s="7" t="s">
        <v>7</v>
      </c>
    </row>
    <row r="144" spans="1:6" s="8" customFormat="1" ht="23.25">
      <c r="A144" s="9"/>
      <c r="B144" s="9"/>
      <c r="C144" s="10" t="s">
        <v>4</v>
      </c>
      <c r="D144" s="9"/>
      <c r="E144" s="10" t="s">
        <v>6</v>
      </c>
      <c r="F144" s="9"/>
    </row>
    <row r="145" spans="1:6" ht="23.25">
      <c r="A145" s="5" t="s">
        <v>63</v>
      </c>
      <c r="B145" s="14">
        <v>0</v>
      </c>
      <c r="C145" s="14">
        <v>0</v>
      </c>
      <c r="D145" s="14">
        <v>0</v>
      </c>
      <c r="E145" s="14">
        <v>0</v>
      </c>
      <c r="F145" s="14"/>
    </row>
    <row r="146" spans="1:6" ht="23.25">
      <c r="A146" s="5" t="s">
        <v>64</v>
      </c>
      <c r="B146" s="5"/>
      <c r="C146" s="5"/>
      <c r="D146" s="5"/>
      <c r="E146" s="5"/>
      <c r="F146" s="5"/>
    </row>
    <row r="147" spans="1:6" ht="23.25">
      <c r="A147" s="6"/>
      <c r="B147" s="5"/>
      <c r="C147" s="5"/>
      <c r="D147" s="5"/>
      <c r="E147" s="5"/>
      <c r="F147" s="14"/>
    </row>
    <row r="148" spans="1:6" ht="23.25">
      <c r="A148" s="5" t="s">
        <v>65</v>
      </c>
      <c r="B148" s="14">
        <v>1</v>
      </c>
      <c r="C148" s="21">
        <f>SUM(B148*100/27)</f>
        <v>3.7037037037037037</v>
      </c>
      <c r="D148" s="15">
        <v>42000</v>
      </c>
      <c r="E148" s="21">
        <f>SUM(D148*100/9697800)</f>
        <v>0.43308791684711995</v>
      </c>
      <c r="F148" s="14"/>
    </row>
    <row r="149" spans="1:6" ht="23.25">
      <c r="A149" s="5" t="s">
        <v>66</v>
      </c>
      <c r="B149" s="5"/>
      <c r="C149" s="5"/>
      <c r="D149" s="5"/>
      <c r="E149" s="5"/>
      <c r="F149" s="14"/>
    </row>
    <row r="150" spans="1:6" ht="23.25">
      <c r="A150" s="6" t="s">
        <v>67</v>
      </c>
      <c r="B150" s="5"/>
      <c r="C150" s="5"/>
      <c r="D150" s="5"/>
      <c r="E150" s="5"/>
      <c r="F150" s="14"/>
    </row>
    <row r="151" spans="1:6" ht="23.25">
      <c r="A151" s="5" t="s">
        <v>68</v>
      </c>
      <c r="B151" s="5"/>
      <c r="C151" s="5"/>
      <c r="D151" s="5"/>
      <c r="E151" s="5"/>
      <c r="F151" s="14"/>
    </row>
    <row r="152" spans="1:6" ht="23.25">
      <c r="A152" s="5"/>
      <c r="B152" s="5"/>
      <c r="C152" s="5"/>
      <c r="D152" s="5"/>
      <c r="E152" s="5"/>
      <c r="F152" s="5"/>
    </row>
    <row r="153" spans="1:6" ht="23.25">
      <c r="A153" s="6"/>
      <c r="B153" s="5"/>
      <c r="C153" s="5"/>
      <c r="D153" s="5"/>
      <c r="E153" s="5"/>
      <c r="F153" s="5"/>
    </row>
    <row r="154" spans="1:6" ht="23.25">
      <c r="A154" s="5"/>
      <c r="B154" s="14"/>
      <c r="C154" s="14"/>
      <c r="D154" s="15"/>
      <c r="E154" s="14"/>
      <c r="F154" s="14"/>
    </row>
    <row r="155" spans="1:6" ht="23.25">
      <c r="A155" s="5"/>
      <c r="B155" s="5"/>
      <c r="C155" s="5"/>
      <c r="D155" s="5"/>
      <c r="E155" s="5"/>
      <c r="F155" s="14"/>
    </row>
    <row r="156" spans="1:6" ht="23.25">
      <c r="A156" s="6"/>
      <c r="B156" s="5"/>
      <c r="C156" s="5"/>
      <c r="D156" s="5"/>
      <c r="E156" s="5"/>
      <c r="F156" s="14"/>
    </row>
    <row r="157" spans="1:6" ht="23.25">
      <c r="A157" s="5"/>
      <c r="B157" s="5"/>
      <c r="C157" s="5"/>
      <c r="D157" s="5"/>
      <c r="E157" s="5"/>
      <c r="F157" s="14"/>
    </row>
    <row r="158" spans="1:6" ht="23.25">
      <c r="A158" s="5"/>
      <c r="B158" s="5"/>
      <c r="C158" s="5"/>
      <c r="D158" s="5"/>
      <c r="E158" s="5"/>
      <c r="F158" s="5"/>
    </row>
    <row r="159" spans="1:6" ht="23.25">
      <c r="A159" s="26" t="s">
        <v>8</v>
      </c>
      <c r="B159" s="26">
        <f>SUM(B125+B129+B132+B148)</f>
        <v>6</v>
      </c>
      <c r="C159" s="27">
        <f>SUM(C125+C129+C132+C148)</f>
        <v>22.22222222222222</v>
      </c>
      <c r="D159" s="25">
        <f>SUM(D125+D129+D132+D148)</f>
        <v>400000</v>
      </c>
      <c r="E159" s="25">
        <f>SUM(E125+E129+E132+E148)</f>
        <v>4.124646827115428</v>
      </c>
      <c r="F159" s="26"/>
    </row>
    <row r="160" spans="1:6" ht="23.25">
      <c r="A160" s="51" t="s">
        <v>9</v>
      </c>
      <c r="B160" s="51">
        <f>SUM(B23+B69+B92+B115+B159)</f>
        <v>25</v>
      </c>
      <c r="C160" s="51">
        <f>SUM(C23+C69+C92+C115+C159)</f>
        <v>92.59259259259258</v>
      </c>
      <c r="D160" s="49">
        <f>SUM(D23+D69+D92+D115+D159)</f>
        <v>11444715</v>
      </c>
      <c r="E160" s="49">
        <f>SUM(E23+E69+E92+E115+E159)</f>
        <v>118.01351852997587</v>
      </c>
      <c r="F160" s="51"/>
    </row>
    <row r="161" spans="1:6" ht="23.25">
      <c r="A161" s="50"/>
      <c r="B161" s="50"/>
      <c r="C161" s="50"/>
      <c r="D161" s="50"/>
      <c r="E161" s="50"/>
      <c r="F161" s="50"/>
    </row>
    <row r="163" ht="23.25">
      <c r="C163" s="23"/>
    </row>
  </sheetData>
  <sheetProtection/>
  <mergeCells count="34">
    <mergeCell ref="A1:F1"/>
    <mergeCell ref="A2:F2"/>
    <mergeCell ref="A3:F3"/>
    <mergeCell ref="A4:F4"/>
    <mergeCell ref="A24:F24"/>
    <mergeCell ref="A25:F25"/>
    <mergeCell ref="A26:F26"/>
    <mergeCell ref="A27:F27"/>
    <mergeCell ref="A47:F47"/>
    <mergeCell ref="A48:F48"/>
    <mergeCell ref="A49:F49"/>
    <mergeCell ref="A50:F50"/>
    <mergeCell ref="A70:F70"/>
    <mergeCell ref="A71:F71"/>
    <mergeCell ref="A72:F72"/>
    <mergeCell ref="A73:F73"/>
    <mergeCell ref="A93:F93"/>
    <mergeCell ref="A94:F94"/>
    <mergeCell ref="A95:F95"/>
    <mergeCell ref="A96:F96"/>
    <mergeCell ref="A116:F116"/>
    <mergeCell ref="A117:F117"/>
    <mergeCell ref="A118:F118"/>
    <mergeCell ref="A119:F119"/>
    <mergeCell ref="A139:F139"/>
    <mergeCell ref="A140:F140"/>
    <mergeCell ref="A141:F141"/>
    <mergeCell ref="A142:F142"/>
    <mergeCell ref="E160:E161"/>
    <mergeCell ref="F160:F161"/>
    <mergeCell ref="A160:A161"/>
    <mergeCell ref="B160:B161"/>
    <mergeCell ref="C160:C161"/>
    <mergeCell ref="D160:D16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VAIO</dc:creator>
  <cp:keywords/>
  <dc:description/>
  <cp:lastModifiedBy>Windows User</cp:lastModifiedBy>
  <cp:lastPrinted>2021-04-06T09:56:28Z</cp:lastPrinted>
  <dcterms:created xsi:type="dcterms:W3CDTF">2009-02-16T08:11:45Z</dcterms:created>
  <dcterms:modified xsi:type="dcterms:W3CDTF">2021-04-06T09:57:21Z</dcterms:modified>
  <cp:category/>
  <cp:version/>
  <cp:contentType/>
  <cp:contentStatus/>
</cp:coreProperties>
</file>